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teva\Downloads\"/>
    </mc:Choice>
  </mc:AlternateContent>
  <bookViews>
    <workbookView xWindow="0" yWindow="0" windowWidth="8610" windowHeight="6225"/>
  </bookViews>
  <sheets>
    <sheet name="Page1" sheetId="1" r:id="rId1"/>
  </sheets>
  <definedNames>
    <definedName name="_xlnm._FilterDatabase" localSheetId="0" hidden="1">Page1!$A$55:$V$326</definedName>
  </definedNames>
  <calcPr calcId="152511"/>
</workbook>
</file>

<file path=xl/calcChain.xml><?xml version="1.0" encoding="utf-8"?>
<calcChain xmlns="http://schemas.openxmlformats.org/spreadsheetml/2006/main">
  <c r="F203" i="1" l="1"/>
  <c r="F202" i="1"/>
  <c r="E348" i="1"/>
  <c r="D348" i="1"/>
  <c r="C348" i="1"/>
  <c r="F347" i="1"/>
  <c r="F346" i="1"/>
  <c r="E344" i="1"/>
  <c r="D344" i="1"/>
  <c r="C344" i="1"/>
  <c r="F343" i="1"/>
  <c r="F342" i="1"/>
  <c r="F341" i="1"/>
  <c r="F340" i="1"/>
  <c r="F339" i="1"/>
  <c r="F338" i="1"/>
  <c r="F337" i="1"/>
  <c r="E335" i="1"/>
  <c r="D335" i="1"/>
  <c r="C335" i="1"/>
  <c r="F334" i="1"/>
  <c r="F333" i="1"/>
  <c r="F332" i="1"/>
  <c r="F331" i="1"/>
  <c r="F196" i="1"/>
  <c r="F187" i="1"/>
  <c r="F188" i="1"/>
  <c r="E204" i="1"/>
  <c r="D204" i="1"/>
  <c r="C204" i="1"/>
  <c r="E200" i="1"/>
  <c r="D200" i="1"/>
  <c r="C200" i="1"/>
  <c r="F199" i="1"/>
  <c r="F198" i="1"/>
  <c r="F197" i="1"/>
  <c r="F195" i="1"/>
  <c r="F194" i="1"/>
  <c r="F193" i="1"/>
  <c r="E191" i="1"/>
  <c r="D191" i="1"/>
  <c r="C191" i="1"/>
  <c r="F190" i="1"/>
  <c r="F189" i="1"/>
  <c r="E349" i="1" l="1"/>
  <c r="E350" i="1" s="1"/>
  <c r="F344" i="1"/>
  <c r="C349" i="1"/>
  <c r="C350" i="1" s="1"/>
  <c r="C351" i="1" s="1"/>
  <c r="F348" i="1"/>
  <c r="D349" i="1"/>
  <c r="D350" i="1" s="1"/>
  <c r="D351" i="1" s="1"/>
  <c r="F335" i="1"/>
  <c r="C205" i="1"/>
  <c r="E205" i="1"/>
  <c r="E351" i="1"/>
  <c r="F204" i="1"/>
  <c r="D205" i="1"/>
  <c r="F191" i="1"/>
  <c r="F200" i="1"/>
  <c r="D312" i="1"/>
  <c r="E312" i="1"/>
  <c r="C312" i="1"/>
  <c r="F311" i="1"/>
  <c r="F310" i="1"/>
  <c r="D288" i="1"/>
  <c r="E288" i="1"/>
  <c r="C288" i="1"/>
  <c r="F287" i="1"/>
  <c r="F276" i="1"/>
  <c r="D265" i="1"/>
  <c r="E265" i="1"/>
  <c r="C265" i="1"/>
  <c r="F264" i="1"/>
  <c r="F263" i="1"/>
  <c r="F261" i="1"/>
  <c r="D240" i="1"/>
  <c r="E240" i="1"/>
  <c r="C240" i="1"/>
  <c r="F239" i="1"/>
  <c r="F238" i="1"/>
  <c r="D216" i="1"/>
  <c r="E216" i="1"/>
  <c r="E360" i="1" s="1"/>
  <c r="C216" i="1"/>
  <c r="F215" i="1"/>
  <c r="F214" i="1"/>
  <c r="D168" i="1"/>
  <c r="E168" i="1"/>
  <c r="C168" i="1"/>
  <c r="F167" i="1"/>
  <c r="F166" i="1"/>
  <c r="D142" i="1"/>
  <c r="E142" i="1"/>
  <c r="C142" i="1"/>
  <c r="F141" i="1"/>
  <c r="F140" i="1"/>
  <c r="F138" i="1"/>
  <c r="D116" i="1"/>
  <c r="E116" i="1"/>
  <c r="C116" i="1"/>
  <c r="F115" i="1"/>
  <c r="D93" i="1"/>
  <c r="E93" i="1"/>
  <c r="C93" i="1"/>
  <c r="F92" i="1"/>
  <c r="F91" i="1"/>
  <c r="D68" i="1"/>
  <c r="D355" i="1" s="1"/>
  <c r="E68" i="1"/>
  <c r="C68" i="1"/>
  <c r="C355" i="1" s="1"/>
  <c r="F66" i="1"/>
  <c r="F67" i="1"/>
  <c r="D360" i="1" l="1"/>
  <c r="E355" i="1"/>
  <c r="C360" i="1"/>
  <c r="F349" i="1"/>
  <c r="F351" i="1"/>
  <c r="F350" i="1"/>
  <c r="F205" i="1"/>
  <c r="F267" i="1"/>
  <c r="D274" i="1"/>
  <c r="E274" i="1"/>
  <c r="C274" i="1"/>
  <c r="D325" i="1" l="1"/>
  <c r="E325" i="1"/>
  <c r="C325" i="1"/>
  <c r="D321" i="1"/>
  <c r="E321" i="1"/>
  <c r="C321" i="1"/>
  <c r="D300" i="1"/>
  <c r="E300" i="1"/>
  <c r="C300" i="1"/>
  <c r="D296" i="1"/>
  <c r="E296" i="1"/>
  <c r="C296" i="1"/>
  <c r="D278" i="1"/>
  <c r="E278" i="1"/>
  <c r="C278" i="1"/>
  <c r="F265" i="1"/>
  <c r="D253" i="1"/>
  <c r="E253" i="1"/>
  <c r="C253" i="1"/>
  <c r="D249" i="1"/>
  <c r="E249" i="1"/>
  <c r="C249" i="1"/>
  <c r="D228" i="1"/>
  <c r="E228" i="1"/>
  <c r="C228" i="1"/>
  <c r="D224" i="1"/>
  <c r="E224" i="1"/>
  <c r="E361" i="1" s="1"/>
  <c r="C224" i="1"/>
  <c r="C361" i="1" s="1"/>
  <c r="D181" i="1"/>
  <c r="E181" i="1"/>
  <c r="C181" i="1"/>
  <c r="D177" i="1"/>
  <c r="E177" i="1"/>
  <c r="C177" i="1"/>
  <c r="D155" i="1"/>
  <c r="E155" i="1"/>
  <c r="C155" i="1"/>
  <c r="D151" i="1"/>
  <c r="E151" i="1"/>
  <c r="C151" i="1"/>
  <c r="D129" i="1"/>
  <c r="E129" i="1"/>
  <c r="C129" i="1"/>
  <c r="D125" i="1"/>
  <c r="E125" i="1"/>
  <c r="C125" i="1"/>
  <c r="D106" i="1"/>
  <c r="E106" i="1"/>
  <c r="C106" i="1"/>
  <c r="D102" i="1"/>
  <c r="E102" i="1"/>
  <c r="C102" i="1"/>
  <c r="C107" i="1" s="1"/>
  <c r="D81" i="1"/>
  <c r="E81" i="1"/>
  <c r="C81" i="1"/>
  <c r="D77" i="1"/>
  <c r="E77" i="1"/>
  <c r="C77" i="1"/>
  <c r="F324" i="1"/>
  <c r="F323" i="1"/>
  <c r="F320" i="1"/>
  <c r="F319" i="1"/>
  <c r="F318" i="1"/>
  <c r="F317" i="1"/>
  <c r="F316" i="1"/>
  <c r="F315" i="1"/>
  <c r="F314" i="1"/>
  <c r="F309" i="1"/>
  <c r="F308" i="1"/>
  <c r="F307" i="1"/>
  <c r="F306" i="1"/>
  <c r="F299" i="1"/>
  <c r="F298" i="1"/>
  <c r="F295" i="1"/>
  <c r="F294" i="1"/>
  <c r="F293" i="1"/>
  <c r="F292" i="1"/>
  <c r="F291" i="1"/>
  <c r="F290" i="1"/>
  <c r="F286" i="1"/>
  <c r="F285" i="1"/>
  <c r="F284" i="1"/>
  <c r="F277" i="1"/>
  <c r="F274" i="1"/>
  <c r="F273" i="1"/>
  <c r="F272" i="1"/>
  <c r="F271" i="1"/>
  <c r="F270" i="1"/>
  <c r="F269" i="1"/>
  <c r="F268" i="1"/>
  <c r="F262" i="1"/>
  <c r="F260" i="1"/>
  <c r="F259" i="1"/>
  <c r="F252" i="1"/>
  <c r="F251" i="1"/>
  <c r="F248" i="1"/>
  <c r="F247" i="1"/>
  <c r="F246" i="1"/>
  <c r="F245" i="1"/>
  <c r="F244" i="1"/>
  <c r="F243" i="1"/>
  <c r="F242" i="1"/>
  <c r="F237" i="1"/>
  <c r="F236" i="1"/>
  <c r="F235" i="1"/>
  <c r="F234" i="1"/>
  <c r="F227" i="1"/>
  <c r="F226" i="1"/>
  <c r="F223" i="1"/>
  <c r="F222" i="1"/>
  <c r="F221" i="1"/>
  <c r="F220" i="1"/>
  <c r="F219" i="1"/>
  <c r="F218" i="1"/>
  <c r="F213" i="1"/>
  <c r="F212" i="1"/>
  <c r="F211" i="1"/>
  <c r="F210" i="1"/>
  <c r="F180" i="1"/>
  <c r="F179" i="1"/>
  <c r="F176" i="1"/>
  <c r="F175" i="1"/>
  <c r="F174" i="1"/>
  <c r="F173" i="1"/>
  <c r="F172" i="1"/>
  <c r="F171" i="1"/>
  <c r="F170" i="1"/>
  <c r="F165" i="1"/>
  <c r="F164" i="1"/>
  <c r="F163" i="1"/>
  <c r="F162" i="1"/>
  <c r="F154" i="1"/>
  <c r="F153" i="1"/>
  <c r="F150" i="1"/>
  <c r="F149" i="1"/>
  <c r="F148" i="1"/>
  <c r="F147" i="1"/>
  <c r="F146" i="1"/>
  <c r="F145" i="1"/>
  <c r="F144" i="1"/>
  <c r="F139" i="1"/>
  <c r="F137" i="1"/>
  <c r="F136" i="1"/>
  <c r="F128" i="1"/>
  <c r="F127" i="1"/>
  <c r="F124" i="1"/>
  <c r="F123" i="1"/>
  <c r="F122" i="1"/>
  <c r="F121" i="1"/>
  <c r="F120" i="1"/>
  <c r="F119" i="1"/>
  <c r="F118" i="1"/>
  <c r="F114" i="1"/>
  <c r="F113" i="1"/>
  <c r="F112" i="1"/>
  <c r="F105" i="1"/>
  <c r="F104" i="1"/>
  <c r="F101" i="1"/>
  <c r="F100" i="1"/>
  <c r="F99" i="1"/>
  <c r="F98" i="1"/>
  <c r="F97" i="1"/>
  <c r="F96" i="1"/>
  <c r="F95" i="1"/>
  <c r="F90" i="1"/>
  <c r="F89" i="1"/>
  <c r="F88" i="1"/>
  <c r="F87" i="1"/>
  <c r="F80" i="1"/>
  <c r="F79" i="1"/>
  <c r="F76" i="1"/>
  <c r="F75" i="1"/>
  <c r="F74" i="1"/>
  <c r="F73" i="1"/>
  <c r="F72" i="1"/>
  <c r="F71" i="1"/>
  <c r="F70" i="1"/>
  <c r="F65" i="1"/>
  <c r="F64" i="1"/>
  <c r="F63" i="1"/>
  <c r="F62" i="1"/>
  <c r="E356" i="1" l="1"/>
  <c r="E362" i="1"/>
  <c r="D362" i="1"/>
  <c r="C362" i="1"/>
  <c r="C367" i="1" s="1"/>
  <c r="C396" i="1" s="1"/>
  <c r="C357" i="1"/>
  <c r="D357" i="1"/>
  <c r="C356" i="1"/>
  <c r="E357" i="1"/>
  <c r="D361" i="1"/>
  <c r="D356" i="1"/>
  <c r="F102" i="1"/>
  <c r="F151" i="1"/>
  <c r="F142" i="1"/>
  <c r="D130" i="1"/>
  <c r="F181" i="1"/>
  <c r="F129" i="1"/>
  <c r="E82" i="1"/>
  <c r="D326" i="1"/>
  <c r="C326" i="1"/>
  <c r="F321" i="1"/>
  <c r="E326" i="1"/>
  <c r="C301" i="1"/>
  <c r="E301" i="1"/>
  <c r="F278" i="1"/>
  <c r="D279" i="1"/>
  <c r="C279" i="1"/>
  <c r="F288" i="1"/>
  <c r="F300" i="1"/>
  <c r="F325" i="1"/>
  <c r="D82" i="1"/>
  <c r="E107" i="1"/>
  <c r="C130" i="1"/>
  <c r="D156" i="1"/>
  <c r="F155" i="1"/>
  <c r="E229" i="1"/>
  <c r="E279" i="1"/>
  <c r="F296" i="1"/>
  <c r="D301" i="1"/>
  <c r="D254" i="1"/>
  <c r="F253" i="1"/>
  <c r="F249" i="1"/>
  <c r="C254" i="1"/>
  <c r="F228" i="1"/>
  <c r="F224" i="1"/>
  <c r="C229" i="1"/>
  <c r="E182" i="1"/>
  <c r="F177" i="1"/>
  <c r="D182" i="1"/>
  <c r="E156" i="1"/>
  <c r="C156" i="1"/>
  <c r="D381" i="1"/>
  <c r="F125" i="1"/>
  <c r="E130" i="1"/>
  <c r="F106" i="1"/>
  <c r="F312" i="1"/>
  <c r="F240" i="1"/>
  <c r="E254" i="1"/>
  <c r="F216" i="1"/>
  <c r="D229" i="1"/>
  <c r="F168" i="1"/>
  <c r="C182" i="1"/>
  <c r="D107" i="1"/>
  <c r="F93" i="1"/>
  <c r="F81" i="1"/>
  <c r="C82" i="1"/>
  <c r="F77" i="1"/>
  <c r="F68" i="1"/>
  <c r="F116" i="1"/>
  <c r="F356" i="1" l="1"/>
  <c r="F381" i="1" s="1"/>
  <c r="C358" i="1"/>
  <c r="F357" i="1"/>
  <c r="F382" i="1" s="1"/>
  <c r="D358" i="1"/>
  <c r="C363" i="1"/>
  <c r="E358" i="1"/>
  <c r="F355" i="1"/>
  <c r="D363" i="1"/>
  <c r="F361" i="1"/>
  <c r="F360" i="1"/>
  <c r="F362" i="1"/>
  <c r="E363" i="1"/>
  <c r="F254" i="1"/>
  <c r="F388" i="1"/>
  <c r="F130" i="1"/>
  <c r="F326" i="1"/>
  <c r="D367" i="1"/>
  <c r="D396" i="1" s="1"/>
  <c r="C381" i="1"/>
  <c r="E387" i="1"/>
  <c r="C388" i="1"/>
  <c r="D389" i="1"/>
  <c r="E389" i="1"/>
  <c r="E381" i="1"/>
  <c r="C382" i="1"/>
  <c r="E382" i="1"/>
  <c r="C389" i="1"/>
  <c r="D388" i="1"/>
  <c r="E388" i="1"/>
  <c r="F301" i="1"/>
  <c r="D387" i="1"/>
  <c r="F82" i="1"/>
  <c r="C387" i="1"/>
  <c r="F156" i="1"/>
  <c r="D380" i="1"/>
  <c r="F279" i="1"/>
  <c r="E366" i="1"/>
  <c r="E395" i="1" s="1"/>
  <c r="D366" i="1"/>
  <c r="D395" i="1" s="1"/>
  <c r="C366" i="1"/>
  <c r="C395" i="1" s="1"/>
  <c r="E365" i="1"/>
  <c r="E394" i="1" s="1"/>
  <c r="F182" i="1"/>
  <c r="E380" i="1"/>
  <c r="E367" i="1"/>
  <c r="E396" i="1" s="1"/>
  <c r="D382" i="1"/>
  <c r="D365" i="1"/>
  <c r="D394" i="1" s="1"/>
  <c r="F229" i="1"/>
  <c r="F363" i="1" s="1"/>
  <c r="F107" i="1"/>
  <c r="C380" i="1"/>
  <c r="C365" i="1"/>
  <c r="C394" i="1" s="1"/>
  <c r="F358" i="1" l="1"/>
  <c r="F383" i="1" s="1"/>
  <c r="F389" i="1"/>
  <c r="E368" i="1"/>
  <c r="E397" i="1" s="1"/>
  <c r="E390" i="1"/>
  <c r="F367" i="1"/>
  <c r="F396" i="1" s="1"/>
  <c r="F366" i="1"/>
  <c r="F395" i="1" s="1"/>
  <c r="D390" i="1"/>
  <c r="F387" i="1"/>
  <c r="C390" i="1"/>
  <c r="D383" i="1"/>
  <c r="D368" i="1"/>
  <c r="D397" i="1" s="1"/>
  <c r="F380" i="1"/>
  <c r="C383" i="1"/>
  <c r="C368" i="1"/>
  <c r="C397" i="1" s="1"/>
  <c r="E383" i="1"/>
  <c r="F365" i="1"/>
  <c r="F394" i="1" s="1"/>
  <c r="F390" i="1" l="1"/>
  <c r="F368" i="1"/>
  <c r="F397" i="1" s="1"/>
</calcChain>
</file>

<file path=xl/sharedStrings.xml><?xml version="1.0" encoding="utf-8"?>
<sst xmlns="http://schemas.openxmlformats.org/spreadsheetml/2006/main" count="862" uniqueCount="244">
  <si>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</si>
  <si>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</si>
  <si>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</si>
  <si>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</si>
  <si>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</si>
  <si>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</si>
  <si>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</si>
  <si>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</si>
  <si>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</si>
  <si>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</si>
  <si>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С, мг</t>
  </si>
  <si>
    <t>А, мкг рет. экв.</t>
  </si>
  <si>
    <t>E, мг</t>
  </si>
  <si>
    <t>Д, мкг</t>
  </si>
  <si>
    <t>В1, мг</t>
  </si>
  <si>
    <t>В2, мг</t>
  </si>
  <si>
    <t>B12, мкг</t>
  </si>
  <si>
    <t>B6, мкг</t>
  </si>
  <si>
    <t>РР, мг</t>
  </si>
  <si>
    <t>Р, мг</t>
  </si>
  <si>
    <t>Mg, мг</t>
  </si>
  <si>
    <t>Fе, мг</t>
  </si>
  <si>
    <t>Zn, мг</t>
  </si>
  <si>
    <t>I, мкг</t>
  </si>
  <si>
    <t>Завтрак</t>
  </si>
  <si>
    <t>КАША РИСОВАЯ МОЛОЧНАЯ (Д11-18)</t>
  </si>
  <si>
    <t/>
  </si>
  <si>
    <t>СЫР (ПОРЦИЯМИ) М.Д.Ж. 45% (Д11-18)</t>
  </si>
  <si>
    <t>200/5</t>
  </si>
  <si>
    <t>БАТОН НАРЕЗНОЙ (Д11-18)</t>
  </si>
  <si>
    <t>Итого за прием пищи:</t>
  </si>
  <si>
    <t>Обед</t>
  </si>
  <si>
    <t>1</t>
  </si>
  <si>
    <t>СУП КУРИНЫЙ С ВЕРМИШЕЛЬЮ (Д11-18)</t>
  </si>
  <si>
    <t>250/20</t>
  </si>
  <si>
    <t>40/40</t>
  </si>
  <si>
    <t>ХЛЕБ РЖАНОЙ (Д11-18)</t>
  </si>
  <si>
    <t/>
  </si>
  <si>
    <t>ХЛЕБ ПШЕНИЧНЫЙ (Д11-18)</t>
  </si>
  <si>
    <t>Итого за прием пищи:</t>
  </si>
  <si>
    <t>Полдник</t>
  </si>
  <si>
    <t>1</t>
  </si>
  <si>
    <t>Всего за день:</t>
  </si>
  <si>
    <t>2 день</t>
  </si>
  <si>
    <t>Завтрак</t>
  </si>
  <si>
    <t/>
  </si>
  <si>
    <t>Итого за прием пищи:</t>
  </si>
  <si>
    <t>Обед</t>
  </si>
  <si>
    <t>БОРЩ С КАРТОФЕЛЕМ С ГОВЯДИНОЙ (Д11-18)</t>
  </si>
  <si>
    <t>250/15</t>
  </si>
  <si>
    <t>1</t>
  </si>
  <si>
    <t/>
  </si>
  <si>
    <t>Итого за прием пищи:</t>
  </si>
  <si>
    <t>Полдник</t>
  </si>
  <si>
    <t>Всего за день:</t>
  </si>
  <si>
    <t>3 день</t>
  </si>
  <si>
    <t>Завтрак</t>
  </si>
  <si>
    <t>Итого за прием пищи:</t>
  </si>
  <si>
    <t/>
  </si>
  <si>
    <t>Обед</t>
  </si>
  <si>
    <t>ВИНЕГРЕТ ОВОЩНОЙ С РАСТ. МАСЛОМ (Д11-18)</t>
  </si>
  <si>
    <t>РАССОЛЬНИК ЛЕНИНГРАДСКИЙ С ГОВЯДИНОЙ (Д11-18)</t>
  </si>
  <si>
    <t>РЫБА ЗАПЕЧЕННАЯ С ОВОЩАМИ (Д11-18)</t>
  </si>
  <si>
    <t>80/20</t>
  </si>
  <si>
    <t>1</t>
  </si>
  <si>
    <t>Итого за прием пищи:</t>
  </si>
  <si>
    <t/>
  </si>
  <si>
    <t>Полдник</t>
  </si>
  <si>
    <t>Всего за день:</t>
  </si>
  <si>
    <t>4 день</t>
  </si>
  <si>
    <t>Завтрак</t>
  </si>
  <si>
    <t>100/20</t>
  </si>
  <si>
    <t>ФРУКТ</t>
  </si>
  <si>
    <t>1/150</t>
  </si>
  <si>
    <t/>
  </si>
  <si>
    <t>Итого за прием пищи:</t>
  </si>
  <si>
    <t>Обед</t>
  </si>
  <si>
    <t>СУП РЫБНЫЙ С ГОРБУШЕЙ (Д11-18)</t>
  </si>
  <si>
    <t>1</t>
  </si>
  <si>
    <t/>
  </si>
  <si>
    <t>Полдник</t>
  </si>
  <si>
    <t>Итого за прием пищи:</t>
  </si>
  <si>
    <t>Всего за день:</t>
  </si>
  <si>
    <t>5 день</t>
  </si>
  <si>
    <t>Завтрак</t>
  </si>
  <si>
    <t>КАША "ДРУЖБА" МОЛОЧНАЯ (Д11-18)</t>
  </si>
  <si>
    <t/>
  </si>
  <si>
    <t>1</t>
  </si>
  <si>
    <t>Итого за прием пищи:</t>
  </si>
  <si>
    <t>Обед</t>
  </si>
  <si>
    <t>ОГУРЦЫ/ПОМИДОРЫ СВЕЖИЕ (Д11-18)</t>
  </si>
  <si>
    <t>30/30</t>
  </si>
  <si>
    <t>250/30</t>
  </si>
  <si>
    <t/>
  </si>
  <si>
    <t>1</t>
  </si>
  <si>
    <t>Итого за прием пищи:</t>
  </si>
  <si>
    <t>Полдник</t>
  </si>
  <si>
    <t>Всего за день:</t>
  </si>
  <si>
    <t>Завтрак</t>
  </si>
  <si>
    <t>КАША КУКУРУЗНАЯ МОЛОЧНАЯ (Д11-18)</t>
  </si>
  <si>
    <t/>
  </si>
  <si>
    <t>Итого за прием пищи:</t>
  </si>
  <si>
    <t>Обед</t>
  </si>
  <si>
    <t>1</t>
  </si>
  <si>
    <t>ЖАРКОЕ ПО-ДОМАШНЕМУ (Д11-18)</t>
  </si>
  <si>
    <t>140/40</t>
  </si>
  <si>
    <t/>
  </si>
  <si>
    <t>Полдник</t>
  </si>
  <si>
    <t>Итого за прием пищи:</t>
  </si>
  <si>
    <t>Всего за день:</t>
  </si>
  <si>
    <t>7 день</t>
  </si>
  <si>
    <t>Завтрак</t>
  </si>
  <si>
    <t>1</t>
  </si>
  <si>
    <t/>
  </si>
  <si>
    <t>Итого за прием пищи:</t>
  </si>
  <si>
    <t>Обед</t>
  </si>
  <si>
    <t>СУП ГОРОХОВЫЙ С ГОВЯДИНОЙ (Д11-18)</t>
  </si>
  <si>
    <t>1</t>
  </si>
  <si>
    <t/>
  </si>
  <si>
    <t>Полдник</t>
  </si>
  <si>
    <t>Итого за прием пищи:</t>
  </si>
  <si>
    <t>Всего за день:</t>
  </si>
  <si>
    <t>8 день</t>
  </si>
  <si>
    <t>Завтрак</t>
  </si>
  <si>
    <t>ФРУКТ</t>
  </si>
  <si>
    <t>1/200</t>
  </si>
  <si>
    <t>1</t>
  </si>
  <si>
    <t/>
  </si>
  <si>
    <t>Обед</t>
  </si>
  <si>
    <t>1</t>
  </si>
  <si>
    <t/>
  </si>
  <si>
    <t>Итого за прием пищи:</t>
  </si>
  <si>
    <t>Полдник</t>
  </si>
  <si>
    <t>Всего за день:</t>
  </si>
  <si>
    <t>9 день</t>
  </si>
  <si>
    <t>Завтрак</t>
  </si>
  <si>
    <t>КАША ПШЕННАЯ МОЛОЧНАЯ (Д11-18)</t>
  </si>
  <si>
    <t>Итого за прием пищи:</t>
  </si>
  <si>
    <t/>
  </si>
  <si>
    <t>Обед</t>
  </si>
  <si>
    <t>САЛАТ ОВОЩНОЙ С КВАШЕННОЙ КАПУСТОЙ (Д11-18)</t>
  </si>
  <si>
    <t>СОЛЯНКА ДОМАШНЯЯ (Д11-18)</t>
  </si>
  <si>
    <t>ПЛОВ РИСОВЫЙ С КУРИЦЕЙ (Д11-18)</t>
  </si>
  <si>
    <t>1</t>
  </si>
  <si>
    <t>Полдник</t>
  </si>
  <si>
    <t/>
  </si>
  <si>
    <t>Итого за прием пищи:</t>
  </si>
  <si>
    <t>Всего за день:</t>
  </si>
  <si>
    <t>10 день</t>
  </si>
  <si>
    <t>Завтрак</t>
  </si>
  <si>
    <t>1</t>
  </si>
  <si>
    <t/>
  </si>
  <si>
    <t>Обед</t>
  </si>
  <si>
    <t>ЩИ ИЗ СВЕЖЕЙ КАПУСТЫ С ГОВЯДИНОЙ (Д11-18)</t>
  </si>
  <si>
    <t>1</t>
  </si>
  <si>
    <t/>
  </si>
  <si>
    <t>Итого за прием пищи:</t>
  </si>
  <si>
    <t>Полдник</t>
  </si>
  <si>
    <t>Всего за день:</t>
  </si>
  <si>
    <t>МАСЛО СЛИВОЧНОЕ ПОРЦИОННОЕ 72,5% (Д11-18)</t>
  </si>
  <si>
    <t>ЧАЙ С САХАРОМ И ЛИМОНОМ (Д11-18)</t>
  </si>
  <si>
    <t>ТОМАТЫ ПОРЦИОННО (Д11-18)</t>
  </si>
  <si>
    <t>ГУЛЯШ ИЗ ГОВЯДИНЫ (Д11-18)</t>
  </si>
  <si>
    <t>КАША ГРЕЧНЕВАЯ РАССЫПЧАТАЯ (Д11-18)</t>
  </si>
  <si>
    <t>КОМПОТ ИЗ С/М ЯГОД (Д11-18)</t>
  </si>
  <si>
    <t>ВАФЛИ (Д11-18)</t>
  </si>
  <si>
    <t>СОК ЯБЛОЧНЫЙ (Д11-18)</t>
  </si>
  <si>
    <t>ИКРА КАБАЧКОВАЯ (Д11-18)</t>
  </si>
  <si>
    <t>СОСИСКА ОТВАРНАЯ (Д11-18)</t>
  </si>
  <si>
    <t>КАКАО С МОЛОКОМ (Д11-18)</t>
  </si>
  <si>
    <t>КОТЛЕТЫ РУБЛЕНЫЕ ИЗ ПТИЦЫ (Д11-18)</t>
  </si>
  <si>
    <t>МОРС ЯГОДНЫЙ (Д11-18)</t>
  </si>
  <si>
    <t>ОМЛЕТ НАТУРАЛЬНЫЙ (Д11-18)</t>
  </si>
  <si>
    <t>СЭНДВИЧ С ВЕТЧИНОЙ (Д11-18)</t>
  </si>
  <si>
    <t>ЧАЙ С САХАРОМ (Д11-18)</t>
  </si>
  <si>
    <t>РИС ОТВАРНОЙ (Д11-18)</t>
  </si>
  <si>
    <t>КОМПОТ ИЗ СВЕЖИХ ПЛОДОВ С ВИТАМИНОМ С (Д11-18)</t>
  </si>
  <si>
    <t>СЫРНИКИ ИЗ ТВОРОГА (Д11-18)</t>
  </si>
  <si>
    <t>БЛИНЧИКИ СО СГУЩЕННЫМ МОЛОКОМ (Д11-18)</t>
  </si>
  <si>
    <t>ОГУРЦЫ ПОРЦИОННО (Д11-18)</t>
  </si>
  <si>
    <t>КОТЛЕТЫ ИЗ ГОВЯДИНЫ (Д11-18)</t>
  </si>
  <si>
    <t>МОРС КЛЮКВЕННЫЙ (Д11-18)</t>
  </si>
  <si>
    <t>КЕКС СТОЛИЧНЫЙ (Д11-18)</t>
  </si>
  <si>
    <t>КРУАССАН (Д11-18)</t>
  </si>
  <si>
    <t>БЕФСТРОГАНОВ ИЗ КУРИЦЫ (Д11-18)</t>
  </si>
  <si>
    <t>БЛИНЧИКИ С ПОВИДЛОМ (Д11-18)</t>
  </si>
  <si>
    <t>ТЕФТЕЛИ ИЗ ГОВЯДИНЫ С РИСОМ (Д11-18)</t>
  </si>
  <si>
    <t>БУТЕРБРОД С ВЕТЧИНОЙ (Д11-18)</t>
  </si>
  <si>
    <t>БЕФСТРОГАНОВ ИЗ ГОВЯДИНЫ (Д11-18)</t>
  </si>
  <si>
    <t>ПЮРЕ КАРТОФЕЛЬНОЕ (Д11-18)</t>
  </si>
  <si>
    <t>КОМПОТ ИЗ СМЕСИ СУХОФРУКТОВ С ВИТАМИНОМ С (Д11-18)</t>
  </si>
  <si>
    <t>КУКУРУЗА КОНСЕРВИРОВАННАЯ (Д11-18)</t>
  </si>
  <si>
    <t>САЛАТ ВИТАМИННЫЙ (Д11-18)</t>
  </si>
  <si>
    <t>СУП С ФРИКАДЕЛЬКАМИ ИЗ ГОВЯДИНЫ (Д11-18)</t>
  </si>
  <si>
    <t>ВАТРУШКА С ПОВИДЛОМ (Д11-18)</t>
  </si>
  <si>
    <t>ВАТРУШКА С ТВОРОГОМ (Д11-18)</t>
  </si>
  <si>
    <t>ПЕЧЕНЬЕ САХАРНОЕ (Д11-18)</t>
  </si>
  <si>
    <t>БУЛОЧКА "ВАНИЛЬНАЯ" (Д11-18)</t>
  </si>
  <si>
    <t>ВЕНГЕРКА С ТВОРОГОМ (Д11-18)</t>
  </si>
  <si>
    <t>ПРЯНИК ЗАВАРНОЙ (Д11-18)</t>
  </si>
  <si>
    <t>Итого среднее за 1 неделю завтраки</t>
  </si>
  <si>
    <t>Итого среднее за 1 неделю обеды</t>
  </si>
  <si>
    <t>Итого среднее за 1 неделю полдники</t>
  </si>
  <si>
    <t>Итого среднее за 1 неделю все рационы</t>
  </si>
  <si>
    <t>Итого среднее за 2 неделю завтраки</t>
  </si>
  <si>
    <t>Итого среднее за 2 неделю обеды</t>
  </si>
  <si>
    <t>Итого среднее за 2 неделю полдники</t>
  </si>
  <si>
    <t>Итого среднее за 2 неделю все рационы</t>
  </si>
  <si>
    <t>Итого среднее за 2 недели завтраки</t>
  </si>
  <si>
    <t>Итого среднее за 2 недели обеды</t>
  </si>
  <si>
    <t>Итого среднее за 2 недели полдники</t>
  </si>
  <si>
    <t>Итого среднее за 2 недели все рационы</t>
  </si>
  <si>
    <t>НОРМА ПО РАЦИОНАМ ПО САНПИН</t>
  </si>
  <si>
    <t>Б</t>
  </si>
  <si>
    <t>Ж</t>
  </si>
  <si>
    <t>У</t>
  </si>
  <si>
    <t>ККАЛ</t>
  </si>
  <si>
    <t>ЗАВТРАК</t>
  </si>
  <si>
    <t>ОБЕД</t>
  </si>
  <si>
    <t>ПОЛДНИК</t>
  </si>
  <si>
    <t>З/О/П</t>
  </si>
  <si>
    <t>ОТКЛОНЕНИЯ 1 НЕДЕЛЯ %</t>
  </si>
  <si>
    <t>ОТКЛОНЕНИЯ 2 НЕДЕЛЯ %</t>
  </si>
  <si>
    <t>ОТКЛОНЕНИЯ 2 НЕДЕЛЬ %</t>
  </si>
  <si>
    <t>Витамины/Минералы</t>
  </si>
  <si>
    <t>Энергетическая ценность, ккал</t>
  </si>
  <si>
    <t>КАРТОФЕЛЬ ТУШЕНЫЙ (Д11-18)</t>
  </si>
  <si>
    <t>150/40</t>
  </si>
  <si>
    <t>РОЖКИ ОТВАРНЫЕ (Д11-18)</t>
  </si>
  <si>
    <t>СПАГЕТТИ ОТВАРНЫЕ (Д11-18)</t>
  </si>
  <si>
    <t>11 день</t>
  </si>
  <si>
    <t>БУТЕРБРОД С ВЕТЧИНОЙ И СЫРОМ (Д11-18)</t>
  </si>
  <si>
    <t>КАША МОЛОЧНАЯ ГЕРКУЛЕСОВАЯ (Д11-18)</t>
  </si>
  <si>
    <t>РАССОЛЬНИК ДОМАШНИЙ С ГОВЯДИНОЙ (Д11-18)</t>
  </si>
  <si>
    <t>КОТЛЕТЫ РЫБНЫЕ ЛЮБИТЕЛЬСКИЕ (Д11-18)</t>
  </si>
  <si>
    <t>ОГУРЕЦ СОЛЕНЫЙ ПОРЦИОННО (Д11-18)</t>
  </si>
  <si>
    <t>12 день (суббота)</t>
  </si>
  <si>
    <t>БУЛОЧКА "ТВОРОЖНАЯ" (Д11-18)</t>
  </si>
  <si>
    <t>6 день (суббота)</t>
  </si>
  <si>
    <t>СНЕЖОК 2,5% (Д11-18)</t>
  </si>
  <si>
    <t>СОК ПЕРСИКОВЫЙ (Д11-18)</t>
  </si>
  <si>
    <t>ЙОГУРТ 2,5% (Д11-18)</t>
  </si>
  <si>
    <t>РЯЖЕНКА 2,5% (Д11-18)</t>
  </si>
  <si>
    <t>СОК АБРИКОСОВЫЙ (Д11-18)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</si>
</sst>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rgb="FF000000"/>
      <name val="Tahoma"/>
    </font>
    <font>
      <b/>
      <sz val="10"/>
      <color rgb="FF000000"/>
      <name val="Arial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/>
    </xf>
    <xf numFmtId="2" fontId="2" fillId="13" borderId="14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1" fillId="9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1" fillId="9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/>
    <xf numFmtId="0" fontId="5" fillId="0" borderId="1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857250</xdr:colOff>
      <xdr:row>0</xdr:row>
      <xdr:rowOff>0</xdr:rowOff>
    </xdr:from>
    <xdr:to>
      <xdr:col>18</xdr:col>
      <xdr:colOff>333375</xdr:colOff>
      <xdr:row>53</xdr:row>
      <xdr:rowOff>79375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2143125" y="-1285875"/>
          <a:ext cx="8493125" cy="1106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5:V414"/>
  <sheetViews>
    <sheetView tabSelected="1" view="pageBreakPreview" topLeftCell="A10" zoomScale="60" zoomScaleNormal="100" workbookViewId="0">
      <selection activeCell="AK60" sqref="AK60"/>
    </sheetView>
  </sheetViews>
  <sheetFormatPr defaultRowHeight="12.75" x14ac:dyDescent="0.2"/>
  <cols>
    <col min="1" max="1" width="62.6640625" style="40" customWidth="1"/>
    <col min="2" max="5" width="10.6640625" style="1" customWidth="1"/>
    <col min="6" max="6" width="12.33203125" style="1" customWidth="1"/>
    <col min="7" max="13" width="6.83203125" style="1" customWidth="1"/>
    <col min="14" max="14" width="9.1640625" style="1" customWidth="1"/>
    <col min="15" max="22" width="6.83203125" style="1" customWidth="1"/>
    <col min="23" max="16384" width="9.33203125" style="2"/>
  </cols>
  <sheetData>
    <row r="55" spans="1:22" ht="27.75" customHeight="1" x14ac:dyDescent="0.2"/>
    <row r="58" spans="1:22" ht="27.4" customHeight="1" x14ac:dyDescent="0.2">
      <c r="A58" s="41" t="s">
        <v>0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22" ht="12.95" customHeight="1" x14ac:dyDescent="0.2">
      <c r="A59" s="47" t="s">
        <v>1</v>
      </c>
      <c r="B59" s="45" t="s">
        <v>2</v>
      </c>
      <c r="C59" s="49" t="s">
        <v>3</v>
      </c>
      <c r="D59" s="50"/>
      <c r="E59" s="50"/>
      <c r="F59" s="51"/>
      <c r="G59" s="49" t="s">
        <v>224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1"/>
      <c r="U59" s="45" t="s">
        <v>5</v>
      </c>
      <c r="V59" s="45" t="s">
        <v>6</v>
      </c>
    </row>
    <row r="60" spans="1:22" ht="47.65" customHeight="1" x14ac:dyDescent="0.2">
      <c r="A60" s="48"/>
      <c r="B60" s="46"/>
      <c r="C60" s="15" t="s">
        <v>7</v>
      </c>
      <c r="D60" s="15" t="s">
        <v>8</v>
      </c>
      <c r="E60" s="15" t="s">
        <v>9</v>
      </c>
      <c r="F60" s="16" t="s">
        <v>4</v>
      </c>
      <c r="G60" s="17" t="s">
        <v>10</v>
      </c>
      <c r="H60" s="17" t="s">
        <v>11</v>
      </c>
      <c r="I60" s="15" t="s">
        <v>12</v>
      </c>
      <c r="J60" s="15" t="s">
        <v>13</v>
      </c>
      <c r="K60" s="15" t="s">
        <v>14</v>
      </c>
      <c r="L60" s="15" t="s">
        <v>15</v>
      </c>
      <c r="M60" s="17" t="s">
        <v>16</v>
      </c>
      <c r="N60" s="17" t="s">
        <v>17</v>
      </c>
      <c r="O60" s="15" t="s">
        <v>18</v>
      </c>
      <c r="P60" s="15" t="s">
        <v>19</v>
      </c>
      <c r="Q60" s="17" t="s">
        <v>20</v>
      </c>
      <c r="R60" s="17" t="s">
        <v>21</v>
      </c>
      <c r="S60" s="17" t="s">
        <v>22</v>
      </c>
      <c r="T60" s="17" t="s">
        <v>23</v>
      </c>
      <c r="U60" s="46"/>
      <c r="V60" s="46"/>
    </row>
    <row r="61" spans="1:22" ht="22.5" customHeight="1" x14ac:dyDescent="0.2">
      <c r="A61" s="38" t="s">
        <v>24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9"/>
    </row>
    <row r="62" spans="1:22" ht="22.5" customHeight="1" x14ac:dyDescent="0.2">
      <c r="A62" s="28" t="s">
        <v>25</v>
      </c>
      <c r="B62" s="20">
        <v>200</v>
      </c>
      <c r="C62" s="21">
        <v>8.8000000000000007</v>
      </c>
      <c r="D62" s="21">
        <v>7.2</v>
      </c>
      <c r="E62" s="21">
        <v>45.5</v>
      </c>
      <c r="F62" s="22">
        <f t="shared" ref="F62:F67" si="0">(C62+E62)*4+(D62*9)</f>
        <v>282</v>
      </c>
      <c r="G62" s="23">
        <v>0.5</v>
      </c>
      <c r="H62" s="23">
        <v>41.2</v>
      </c>
      <c r="I62" s="21">
        <v>0.2</v>
      </c>
      <c r="J62" s="21">
        <v>0.1</v>
      </c>
      <c r="K62" s="21">
        <v>0</v>
      </c>
      <c r="L62" s="21">
        <v>0.2</v>
      </c>
      <c r="M62" s="23">
        <v>0</v>
      </c>
      <c r="N62" s="23">
        <v>0.1</v>
      </c>
      <c r="O62" s="21">
        <v>0.5</v>
      </c>
      <c r="P62" s="21">
        <v>122.4</v>
      </c>
      <c r="Q62" s="23">
        <v>27</v>
      </c>
      <c r="R62" s="23">
        <v>0.4</v>
      </c>
      <c r="S62" s="23">
        <v>0.8</v>
      </c>
      <c r="T62" s="23">
        <v>9.4</v>
      </c>
      <c r="U62" s="24">
        <v>189</v>
      </c>
      <c r="V62" s="24">
        <v>2008</v>
      </c>
    </row>
    <row r="63" spans="1:22" ht="22.5" customHeight="1" x14ac:dyDescent="0.2">
      <c r="A63" s="28" t="s">
        <v>159</v>
      </c>
      <c r="B63" s="20">
        <v>10</v>
      </c>
      <c r="C63" s="21">
        <v>0.1</v>
      </c>
      <c r="D63" s="21">
        <v>8.3000000000000007</v>
      </c>
      <c r="E63" s="21">
        <v>0.1</v>
      </c>
      <c r="F63" s="22">
        <f t="shared" si="0"/>
        <v>75.5</v>
      </c>
      <c r="G63" s="23">
        <v>0</v>
      </c>
      <c r="H63" s="23">
        <v>59</v>
      </c>
      <c r="I63" s="21">
        <v>0.2</v>
      </c>
      <c r="J63" s="21">
        <v>0.2</v>
      </c>
      <c r="K63" s="21">
        <v>0</v>
      </c>
      <c r="L63" s="21">
        <v>0</v>
      </c>
      <c r="M63" s="23">
        <v>0</v>
      </c>
      <c r="N63" s="23">
        <v>0</v>
      </c>
      <c r="O63" s="21">
        <v>0</v>
      </c>
      <c r="P63" s="21">
        <v>1.9</v>
      </c>
      <c r="Q63" s="23">
        <v>0</v>
      </c>
      <c r="R63" s="23">
        <v>0</v>
      </c>
      <c r="S63" s="23">
        <v>0</v>
      </c>
      <c r="T63" s="23">
        <v>0</v>
      </c>
      <c r="U63" s="24" t="s">
        <v>26</v>
      </c>
      <c r="V63" s="24" t="s">
        <v>26</v>
      </c>
    </row>
    <row r="64" spans="1:22" ht="22.5" customHeight="1" x14ac:dyDescent="0.2">
      <c r="A64" s="28" t="s">
        <v>27</v>
      </c>
      <c r="B64" s="20">
        <v>25</v>
      </c>
      <c r="C64" s="21">
        <v>9</v>
      </c>
      <c r="D64" s="21">
        <v>10.4</v>
      </c>
      <c r="E64" s="21">
        <v>0</v>
      </c>
      <c r="F64" s="22">
        <f t="shared" si="0"/>
        <v>129.60000000000002</v>
      </c>
      <c r="G64" s="23">
        <v>0.2</v>
      </c>
      <c r="H64" s="23">
        <v>65</v>
      </c>
      <c r="I64" s="21">
        <v>0.1</v>
      </c>
      <c r="J64" s="21">
        <v>0</v>
      </c>
      <c r="K64" s="21">
        <v>0</v>
      </c>
      <c r="L64" s="21">
        <v>0.1</v>
      </c>
      <c r="M64" s="23">
        <v>0.4</v>
      </c>
      <c r="N64" s="23">
        <v>0</v>
      </c>
      <c r="O64" s="21">
        <v>0.1</v>
      </c>
      <c r="P64" s="21">
        <v>125</v>
      </c>
      <c r="Q64" s="23">
        <v>8.8000000000000007</v>
      </c>
      <c r="R64" s="23">
        <v>0.3</v>
      </c>
      <c r="S64" s="23">
        <v>0.9</v>
      </c>
      <c r="T64" s="23">
        <v>0</v>
      </c>
      <c r="U64" s="24">
        <v>14</v>
      </c>
      <c r="V64" s="24">
        <v>2008</v>
      </c>
    </row>
    <row r="65" spans="1:22" ht="22.5" customHeight="1" x14ac:dyDescent="0.2">
      <c r="A65" s="28" t="s">
        <v>160</v>
      </c>
      <c r="B65" s="20" t="s">
        <v>28</v>
      </c>
      <c r="C65" s="21">
        <v>0.2</v>
      </c>
      <c r="D65" s="21">
        <v>0</v>
      </c>
      <c r="E65" s="21">
        <v>19.7</v>
      </c>
      <c r="F65" s="22">
        <f t="shared" si="0"/>
        <v>79.599999999999994</v>
      </c>
      <c r="G65" s="23">
        <v>0.8</v>
      </c>
      <c r="H65" s="23">
        <v>0.1</v>
      </c>
      <c r="I65" s="21">
        <v>0</v>
      </c>
      <c r="J65" s="21">
        <v>0</v>
      </c>
      <c r="K65" s="21">
        <v>0</v>
      </c>
      <c r="L65" s="21">
        <v>0</v>
      </c>
      <c r="M65" s="23">
        <v>0</v>
      </c>
      <c r="N65" s="23">
        <v>0</v>
      </c>
      <c r="O65" s="21">
        <v>0.1</v>
      </c>
      <c r="P65" s="21">
        <v>8.4</v>
      </c>
      <c r="Q65" s="23">
        <v>6.3</v>
      </c>
      <c r="R65" s="23">
        <v>0.8</v>
      </c>
      <c r="S65" s="23">
        <v>0</v>
      </c>
      <c r="T65" s="23">
        <v>0</v>
      </c>
      <c r="U65" s="24">
        <v>431</v>
      </c>
      <c r="V65" s="24">
        <v>2008</v>
      </c>
    </row>
    <row r="66" spans="1:22" ht="22.5" customHeight="1" x14ac:dyDescent="0.2">
      <c r="A66" s="28" t="s">
        <v>29</v>
      </c>
      <c r="B66" s="32">
        <v>50</v>
      </c>
      <c r="C66" s="32">
        <v>7.16</v>
      </c>
      <c r="D66" s="32">
        <v>1.5</v>
      </c>
      <c r="E66" s="32">
        <v>25.66</v>
      </c>
      <c r="F66" s="33">
        <f t="shared" si="0"/>
        <v>144.78</v>
      </c>
      <c r="G66" s="23">
        <v>0</v>
      </c>
      <c r="H66" s="23">
        <v>0</v>
      </c>
      <c r="I66" s="21">
        <v>0</v>
      </c>
      <c r="J66" s="21">
        <v>0</v>
      </c>
      <c r="K66" s="21">
        <v>0</v>
      </c>
      <c r="L66" s="21">
        <v>0</v>
      </c>
      <c r="M66" s="23">
        <v>0</v>
      </c>
      <c r="N66" s="23">
        <v>0</v>
      </c>
      <c r="O66" s="21">
        <v>0.4</v>
      </c>
      <c r="P66" s="21">
        <v>26</v>
      </c>
      <c r="Q66" s="23">
        <v>5.2</v>
      </c>
      <c r="R66" s="23">
        <v>0.4</v>
      </c>
      <c r="S66" s="23">
        <v>0.2</v>
      </c>
      <c r="T66" s="23">
        <v>0</v>
      </c>
      <c r="U66" s="24" t="s">
        <v>26</v>
      </c>
      <c r="V66" s="24" t="s">
        <v>26</v>
      </c>
    </row>
    <row r="67" spans="1:22" ht="21.75" customHeight="1" x14ac:dyDescent="0.2">
      <c r="A67" s="28" t="s">
        <v>36</v>
      </c>
      <c r="B67" s="32">
        <v>50</v>
      </c>
      <c r="C67" s="32">
        <v>3.25</v>
      </c>
      <c r="D67" s="32">
        <v>0.5</v>
      </c>
      <c r="E67" s="32">
        <v>21.25</v>
      </c>
      <c r="F67" s="33">
        <f t="shared" si="0"/>
        <v>102.5</v>
      </c>
      <c r="G67" s="34">
        <v>0</v>
      </c>
      <c r="H67" s="34">
        <v>0</v>
      </c>
      <c r="I67" s="32">
        <v>0.9</v>
      </c>
      <c r="J67" s="32">
        <v>0</v>
      </c>
      <c r="K67" s="32">
        <v>0.1</v>
      </c>
      <c r="L67" s="32">
        <v>0</v>
      </c>
      <c r="M67" s="34">
        <v>0</v>
      </c>
      <c r="N67" s="34">
        <v>0.1</v>
      </c>
      <c r="O67" s="32">
        <v>0.3</v>
      </c>
      <c r="P67" s="32">
        <v>34.799999999999997</v>
      </c>
      <c r="Q67" s="34">
        <v>7.6</v>
      </c>
      <c r="R67" s="34">
        <v>1.6</v>
      </c>
      <c r="S67" s="34">
        <v>0.5</v>
      </c>
      <c r="T67" s="34">
        <v>2.2000000000000002</v>
      </c>
      <c r="U67" s="34" t="s">
        <v>26</v>
      </c>
      <c r="V67" s="34">
        <v>2008</v>
      </c>
    </row>
    <row r="68" spans="1:22" ht="22.5" customHeight="1" x14ac:dyDescent="0.2">
      <c r="A68" s="39" t="s">
        <v>30</v>
      </c>
      <c r="B68" s="15"/>
      <c r="C68" s="22">
        <f>SUM(C62:C67)</f>
        <v>28.509999999999998</v>
      </c>
      <c r="D68" s="22">
        <f t="shared" ref="D68:E68" si="1">SUM(D62:D67)</f>
        <v>27.9</v>
      </c>
      <c r="E68" s="22">
        <f t="shared" si="1"/>
        <v>112.21</v>
      </c>
      <c r="F68" s="22">
        <f>(C68+E68)*4+(D68*9)</f>
        <v>813.98</v>
      </c>
      <c r="G68" s="25">
        <v>1.5</v>
      </c>
      <c r="H68" s="25">
        <v>165.3</v>
      </c>
      <c r="I68" s="22">
        <v>0.5</v>
      </c>
      <c r="J68" s="22">
        <v>0.3</v>
      </c>
      <c r="K68" s="22">
        <v>0</v>
      </c>
      <c r="L68" s="22">
        <v>0.3</v>
      </c>
      <c r="M68" s="25">
        <v>0.4</v>
      </c>
      <c r="N68" s="25">
        <v>0.1</v>
      </c>
      <c r="O68" s="22">
        <v>1.1000000000000001</v>
      </c>
      <c r="P68" s="22">
        <v>283.7</v>
      </c>
      <c r="Q68" s="25">
        <v>47.3</v>
      </c>
      <c r="R68" s="25">
        <v>1.9</v>
      </c>
      <c r="S68" s="25">
        <v>1.9</v>
      </c>
      <c r="T68" s="25">
        <v>9.4</v>
      </c>
      <c r="U68" s="26" t="s">
        <v>26</v>
      </c>
      <c r="V68" s="26" t="s">
        <v>26</v>
      </c>
    </row>
    <row r="69" spans="1:22" ht="22.5" customHeight="1" x14ac:dyDescent="0.2">
      <c r="A69" s="38" t="s">
        <v>31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9"/>
    </row>
    <row r="70" spans="1:22" ht="22.5" customHeight="1" x14ac:dyDescent="0.2">
      <c r="A70" s="28" t="s">
        <v>161</v>
      </c>
      <c r="B70" s="20">
        <v>50</v>
      </c>
      <c r="C70" s="21">
        <v>0.6</v>
      </c>
      <c r="D70" s="21">
        <v>0.1</v>
      </c>
      <c r="E70" s="21">
        <v>1.7</v>
      </c>
      <c r="F70" s="22">
        <f t="shared" ref="F70:F76" si="2">(C70+E70)*4+(D70*9)</f>
        <v>10.1</v>
      </c>
      <c r="G70" s="23">
        <v>5</v>
      </c>
      <c r="H70" s="23">
        <v>53.2</v>
      </c>
      <c r="I70" s="21">
        <v>0.2</v>
      </c>
      <c r="J70" s="21">
        <v>0</v>
      </c>
      <c r="K70" s="21">
        <v>0</v>
      </c>
      <c r="L70" s="21">
        <v>0</v>
      </c>
      <c r="M70" s="23">
        <v>0</v>
      </c>
      <c r="N70" s="23">
        <v>0.1</v>
      </c>
      <c r="O70" s="21">
        <v>0.2</v>
      </c>
      <c r="P70" s="21">
        <v>11.7</v>
      </c>
      <c r="Q70" s="23">
        <v>9</v>
      </c>
      <c r="R70" s="23">
        <v>0.5</v>
      </c>
      <c r="S70" s="23">
        <v>0.1</v>
      </c>
      <c r="T70" s="23" t="s">
        <v>32</v>
      </c>
      <c r="U70" s="24">
        <v>303</v>
      </c>
      <c r="V70" s="24">
        <v>2008</v>
      </c>
    </row>
    <row r="71" spans="1:22" ht="22.5" customHeight="1" x14ac:dyDescent="0.2">
      <c r="A71" s="28" t="s">
        <v>33</v>
      </c>
      <c r="B71" s="20" t="s">
        <v>34</v>
      </c>
      <c r="C71" s="21">
        <v>7.6</v>
      </c>
      <c r="D71" s="21">
        <v>11.6</v>
      </c>
      <c r="E71" s="21">
        <v>29.5</v>
      </c>
      <c r="F71" s="22">
        <f t="shared" si="2"/>
        <v>252.8</v>
      </c>
      <c r="G71" s="23">
        <v>5.4</v>
      </c>
      <c r="H71" s="23">
        <v>191.7</v>
      </c>
      <c r="I71" s="21">
        <v>1.7</v>
      </c>
      <c r="J71" s="21">
        <v>0</v>
      </c>
      <c r="K71" s="21">
        <v>0.1</v>
      </c>
      <c r="L71" s="21">
        <v>0.1</v>
      </c>
      <c r="M71" s="23">
        <v>0.2</v>
      </c>
      <c r="N71" s="23">
        <v>0.4</v>
      </c>
      <c r="O71" s="21">
        <v>3.5</v>
      </c>
      <c r="P71" s="21">
        <v>108.4</v>
      </c>
      <c r="Q71" s="23">
        <v>26.1</v>
      </c>
      <c r="R71" s="23">
        <v>1.6</v>
      </c>
      <c r="S71" s="23">
        <v>1.2</v>
      </c>
      <c r="T71" s="23">
        <v>6</v>
      </c>
      <c r="U71" s="24">
        <v>100</v>
      </c>
      <c r="V71" s="24">
        <v>2008</v>
      </c>
    </row>
    <row r="72" spans="1:22" ht="22.5" customHeight="1" x14ac:dyDescent="0.2">
      <c r="A72" s="28" t="s">
        <v>162</v>
      </c>
      <c r="B72" s="20" t="s">
        <v>35</v>
      </c>
      <c r="C72" s="21">
        <v>11.9</v>
      </c>
      <c r="D72" s="21">
        <v>12.5</v>
      </c>
      <c r="E72" s="21">
        <v>3.5</v>
      </c>
      <c r="F72" s="22">
        <f t="shared" si="2"/>
        <v>174.1</v>
      </c>
      <c r="G72" s="23">
        <v>1.3</v>
      </c>
      <c r="H72" s="23">
        <v>6.2</v>
      </c>
      <c r="I72" s="21">
        <v>1.7</v>
      </c>
      <c r="J72" s="21">
        <v>0</v>
      </c>
      <c r="K72" s="21">
        <v>0</v>
      </c>
      <c r="L72" s="21">
        <v>0.1</v>
      </c>
      <c r="M72" s="23">
        <v>1.6</v>
      </c>
      <c r="N72" s="23">
        <v>0.2</v>
      </c>
      <c r="O72" s="21">
        <v>2.4</v>
      </c>
      <c r="P72" s="21">
        <v>120.9</v>
      </c>
      <c r="Q72" s="23">
        <v>16.8</v>
      </c>
      <c r="R72" s="23">
        <v>1.8</v>
      </c>
      <c r="S72" s="23">
        <v>2.2000000000000002</v>
      </c>
      <c r="T72" s="23">
        <v>5.4</v>
      </c>
      <c r="U72" s="24">
        <v>259</v>
      </c>
      <c r="V72" s="24">
        <v>2008</v>
      </c>
    </row>
    <row r="73" spans="1:22" ht="22.5" customHeight="1" x14ac:dyDescent="0.2">
      <c r="A73" s="28" t="s">
        <v>163</v>
      </c>
      <c r="B73" s="20">
        <v>150</v>
      </c>
      <c r="C73" s="21">
        <v>6.3</v>
      </c>
      <c r="D73" s="21">
        <v>5.0999999999999996</v>
      </c>
      <c r="E73" s="21">
        <v>45.9</v>
      </c>
      <c r="F73" s="22">
        <f t="shared" si="2"/>
        <v>254.7</v>
      </c>
      <c r="G73" s="23">
        <v>0</v>
      </c>
      <c r="H73" s="23">
        <v>17.899999999999999</v>
      </c>
      <c r="I73" s="21">
        <v>4.7</v>
      </c>
      <c r="J73" s="21">
        <v>0.1</v>
      </c>
      <c r="K73" s="21">
        <v>0.2</v>
      </c>
      <c r="L73" s="21">
        <v>0.1</v>
      </c>
      <c r="M73" s="23">
        <v>0</v>
      </c>
      <c r="N73" s="23">
        <v>0.3</v>
      </c>
      <c r="O73" s="21">
        <v>2.2999999999999998</v>
      </c>
      <c r="P73" s="21">
        <v>185.6</v>
      </c>
      <c r="Q73" s="23">
        <v>125.3</v>
      </c>
      <c r="R73" s="23">
        <v>4.3</v>
      </c>
      <c r="S73" s="23">
        <v>1.4</v>
      </c>
      <c r="T73" s="23">
        <v>2.2999999999999998</v>
      </c>
      <c r="U73" s="24">
        <v>323</v>
      </c>
      <c r="V73" s="24">
        <v>2008</v>
      </c>
    </row>
    <row r="74" spans="1:22" ht="22.5" customHeight="1" x14ac:dyDescent="0.2">
      <c r="A74" s="28" t="s">
        <v>164</v>
      </c>
      <c r="B74" s="20">
        <v>200</v>
      </c>
      <c r="C74" s="21">
        <v>0.2</v>
      </c>
      <c r="D74" s="21">
        <v>0.1</v>
      </c>
      <c r="E74" s="21">
        <v>10.5</v>
      </c>
      <c r="F74" s="22">
        <f t="shared" si="2"/>
        <v>43.699999999999996</v>
      </c>
      <c r="G74" s="23">
        <v>16</v>
      </c>
      <c r="H74" s="23">
        <v>2.7</v>
      </c>
      <c r="I74" s="21">
        <v>0.1</v>
      </c>
      <c r="J74" s="21">
        <v>0</v>
      </c>
      <c r="K74" s="21">
        <v>0</v>
      </c>
      <c r="L74" s="21">
        <v>0</v>
      </c>
      <c r="M74" s="23">
        <v>0</v>
      </c>
      <c r="N74" s="23">
        <v>0</v>
      </c>
      <c r="O74" s="21">
        <v>0.1</v>
      </c>
      <c r="P74" s="21">
        <v>5.9</v>
      </c>
      <c r="Q74" s="23">
        <v>7.4</v>
      </c>
      <c r="R74" s="23">
        <v>0.3</v>
      </c>
      <c r="S74" s="23">
        <v>0</v>
      </c>
      <c r="T74" s="23">
        <v>0.2</v>
      </c>
      <c r="U74" s="24">
        <v>394</v>
      </c>
      <c r="V74" s="24">
        <v>2008</v>
      </c>
    </row>
    <row r="75" spans="1:22" ht="22.5" customHeight="1" x14ac:dyDescent="0.2">
      <c r="A75" s="28" t="s">
        <v>36</v>
      </c>
      <c r="B75" s="20">
        <v>50</v>
      </c>
      <c r="C75" s="21">
        <v>3.3</v>
      </c>
      <c r="D75" s="21">
        <v>0.4</v>
      </c>
      <c r="E75" s="21">
        <v>21.2</v>
      </c>
      <c r="F75" s="22">
        <f t="shared" si="2"/>
        <v>101.6</v>
      </c>
      <c r="G75" s="23">
        <v>0</v>
      </c>
      <c r="H75" s="23">
        <v>0</v>
      </c>
      <c r="I75" s="21">
        <v>1.1000000000000001</v>
      </c>
      <c r="J75" s="21">
        <v>0</v>
      </c>
      <c r="K75" s="21">
        <v>0.1</v>
      </c>
      <c r="L75" s="21">
        <v>0</v>
      </c>
      <c r="M75" s="23">
        <v>0</v>
      </c>
      <c r="N75" s="23">
        <v>0.1</v>
      </c>
      <c r="O75" s="21">
        <v>0.3</v>
      </c>
      <c r="P75" s="21">
        <v>43.5</v>
      </c>
      <c r="Q75" s="23">
        <v>9.5</v>
      </c>
      <c r="R75" s="23">
        <v>2</v>
      </c>
      <c r="S75" s="23">
        <v>0.6</v>
      </c>
      <c r="T75" s="23">
        <v>2.8</v>
      </c>
      <c r="U75" s="24" t="s">
        <v>37</v>
      </c>
      <c r="V75" s="24">
        <v>2008</v>
      </c>
    </row>
    <row r="76" spans="1:22" ht="22.5" customHeight="1" x14ac:dyDescent="0.2">
      <c r="A76" s="28" t="s">
        <v>38</v>
      </c>
      <c r="B76" s="20">
        <v>50</v>
      </c>
      <c r="C76" s="21">
        <v>3.8</v>
      </c>
      <c r="D76" s="21">
        <v>0.3</v>
      </c>
      <c r="E76" s="21">
        <v>25.1</v>
      </c>
      <c r="F76" s="22">
        <f t="shared" si="2"/>
        <v>118.30000000000001</v>
      </c>
      <c r="G76" s="23">
        <v>0</v>
      </c>
      <c r="H76" s="23">
        <v>0</v>
      </c>
      <c r="I76" s="21" t="s">
        <v>32</v>
      </c>
      <c r="J76" s="21">
        <v>0</v>
      </c>
      <c r="K76" s="21">
        <v>0.1</v>
      </c>
      <c r="L76" s="21">
        <v>0</v>
      </c>
      <c r="M76" s="23">
        <v>0</v>
      </c>
      <c r="N76" s="23">
        <v>0.1</v>
      </c>
      <c r="O76" s="21">
        <v>0.8</v>
      </c>
      <c r="P76" s="21">
        <v>42</v>
      </c>
      <c r="Q76" s="23">
        <v>16.5</v>
      </c>
      <c r="R76" s="23" t="s">
        <v>32</v>
      </c>
      <c r="S76" s="23">
        <v>0.4</v>
      </c>
      <c r="T76" s="23">
        <v>0</v>
      </c>
      <c r="U76" s="24" t="s">
        <v>37</v>
      </c>
      <c r="V76" s="24">
        <v>2008</v>
      </c>
    </row>
    <row r="77" spans="1:22" ht="22.5" customHeight="1" x14ac:dyDescent="0.2">
      <c r="A77" s="39" t="s">
        <v>39</v>
      </c>
      <c r="B77" s="15"/>
      <c r="C77" s="22">
        <f>SUM(C70:C76)</f>
        <v>33.700000000000003</v>
      </c>
      <c r="D77" s="22">
        <f t="shared" ref="D77:E77" si="3">SUM(D70:D76)</f>
        <v>30.099999999999998</v>
      </c>
      <c r="E77" s="22">
        <f t="shared" si="3"/>
        <v>137.4</v>
      </c>
      <c r="F77" s="22">
        <f>(C77+E77)*4+(D77*9)</f>
        <v>955.30000000000007</v>
      </c>
      <c r="G77" s="25">
        <v>27.7</v>
      </c>
      <c r="H77" s="25">
        <v>271.7</v>
      </c>
      <c r="I77" s="22">
        <v>10.5</v>
      </c>
      <c r="J77" s="22">
        <v>0.1</v>
      </c>
      <c r="K77" s="22">
        <v>0.5</v>
      </c>
      <c r="L77" s="22">
        <v>0.3</v>
      </c>
      <c r="M77" s="25">
        <v>1.8</v>
      </c>
      <c r="N77" s="25">
        <v>1.2</v>
      </c>
      <c r="O77" s="22">
        <v>9.6</v>
      </c>
      <c r="P77" s="22">
        <v>518</v>
      </c>
      <c r="Q77" s="25">
        <v>210.6</v>
      </c>
      <c r="R77" s="25">
        <v>11.5</v>
      </c>
      <c r="S77" s="25">
        <v>5.9</v>
      </c>
      <c r="T77" s="25">
        <v>17.7</v>
      </c>
      <c r="U77" s="26" t="s">
        <v>37</v>
      </c>
      <c r="V77" s="26" t="s">
        <v>37</v>
      </c>
    </row>
    <row r="78" spans="1:22" ht="22.5" customHeight="1" x14ac:dyDescent="0.2">
      <c r="A78" s="38" t="s">
        <v>40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9"/>
    </row>
    <row r="79" spans="1:22" ht="22.5" customHeight="1" x14ac:dyDescent="0.2">
      <c r="A79" s="28" t="s">
        <v>165</v>
      </c>
      <c r="B79" s="20">
        <v>50</v>
      </c>
      <c r="C79" s="21">
        <v>7.4</v>
      </c>
      <c r="D79" s="21">
        <v>8</v>
      </c>
      <c r="E79" s="21">
        <v>37</v>
      </c>
      <c r="F79" s="22">
        <f t="shared" ref="F79:F82" si="4">(C79+E79)*4+(D79*9)</f>
        <v>249.6</v>
      </c>
      <c r="G79" s="23">
        <v>0</v>
      </c>
      <c r="H79" s="23">
        <v>1.5</v>
      </c>
      <c r="I79" s="21">
        <v>0</v>
      </c>
      <c r="J79" s="21">
        <v>0</v>
      </c>
      <c r="K79" s="21">
        <v>0</v>
      </c>
      <c r="L79" s="21">
        <v>0</v>
      </c>
      <c r="M79" s="23">
        <v>0</v>
      </c>
      <c r="N79" s="23">
        <v>0</v>
      </c>
      <c r="O79" s="21">
        <v>0.2</v>
      </c>
      <c r="P79" s="21">
        <v>18</v>
      </c>
      <c r="Q79" s="23">
        <v>5</v>
      </c>
      <c r="R79" s="23">
        <v>0.8</v>
      </c>
      <c r="S79" s="23">
        <v>0</v>
      </c>
      <c r="T79" s="23">
        <v>0</v>
      </c>
      <c r="U79" s="24" t="s">
        <v>37</v>
      </c>
      <c r="V79" s="24">
        <v>2008</v>
      </c>
    </row>
    <row r="80" spans="1:22" ht="22.5" customHeight="1" x14ac:dyDescent="0.2">
      <c r="A80" s="28" t="s">
        <v>166</v>
      </c>
      <c r="B80" s="20">
        <v>200</v>
      </c>
      <c r="C80" s="21" t="s">
        <v>41</v>
      </c>
      <c r="D80" s="21">
        <v>0.2</v>
      </c>
      <c r="E80" s="21">
        <v>20.2</v>
      </c>
      <c r="F80" s="22">
        <f t="shared" si="4"/>
        <v>86.6</v>
      </c>
      <c r="G80" s="23">
        <v>4</v>
      </c>
      <c r="H80" s="23">
        <v>0</v>
      </c>
      <c r="I80" s="21">
        <v>0</v>
      </c>
      <c r="J80" s="21">
        <v>0</v>
      </c>
      <c r="K80" s="21">
        <v>0</v>
      </c>
      <c r="L80" s="21">
        <v>0</v>
      </c>
      <c r="M80" s="23">
        <v>0</v>
      </c>
      <c r="N80" s="23">
        <v>0.1</v>
      </c>
      <c r="O80" s="21">
        <v>0.2</v>
      </c>
      <c r="P80" s="21">
        <v>14</v>
      </c>
      <c r="Q80" s="23">
        <v>8</v>
      </c>
      <c r="R80" s="23">
        <v>2.8</v>
      </c>
      <c r="S80" s="23">
        <v>0.1</v>
      </c>
      <c r="T80" s="23">
        <v>2</v>
      </c>
      <c r="U80" s="24" t="s">
        <v>37</v>
      </c>
      <c r="V80" s="24">
        <v>2008</v>
      </c>
    </row>
    <row r="81" spans="1:22" ht="22.5" customHeight="1" x14ac:dyDescent="0.2">
      <c r="A81" s="39" t="s">
        <v>39</v>
      </c>
      <c r="B81" s="15"/>
      <c r="C81" s="22">
        <f>SUM(C79:C80)</f>
        <v>7.4</v>
      </c>
      <c r="D81" s="22">
        <f t="shared" ref="D81:E81" si="5">SUM(D79:D80)</f>
        <v>8.1999999999999993</v>
      </c>
      <c r="E81" s="22">
        <f t="shared" si="5"/>
        <v>57.2</v>
      </c>
      <c r="F81" s="22">
        <f t="shared" si="4"/>
        <v>332.20000000000005</v>
      </c>
      <c r="G81" s="25">
        <v>4</v>
      </c>
      <c r="H81" s="25">
        <v>1.5</v>
      </c>
      <c r="I81" s="22">
        <v>0</v>
      </c>
      <c r="J81" s="22">
        <v>0</v>
      </c>
      <c r="K81" s="22">
        <v>0</v>
      </c>
      <c r="L81" s="22">
        <v>0</v>
      </c>
      <c r="M81" s="25">
        <v>0</v>
      </c>
      <c r="N81" s="25">
        <v>0.1</v>
      </c>
      <c r="O81" s="22">
        <v>0.4</v>
      </c>
      <c r="P81" s="22">
        <v>32</v>
      </c>
      <c r="Q81" s="25">
        <v>13</v>
      </c>
      <c r="R81" s="25">
        <v>3.6</v>
      </c>
      <c r="S81" s="25">
        <v>0.1</v>
      </c>
      <c r="T81" s="25">
        <v>2</v>
      </c>
      <c r="U81" s="26" t="s">
        <v>37</v>
      </c>
      <c r="V81" s="26" t="s">
        <v>37</v>
      </c>
    </row>
    <row r="82" spans="1:22" ht="22.5" customHeight="1" x14ac:dyDescent="0.2">
      <c r="A82" s="39" t="s">
        <v>42</v>
      </c>
      <c r="B82" s="27"/>
      <c r="C82" s="22">
        <f>C68+C77+C81</f>
        <v>69.61</v>
      </c>
      <c r="D82" s="22">
        <f t="shared" ref="D82:E82" si="6">D68+D77+D81</f>
        <v>66.2</v>
      </c>
      <c r="E82" s="22">
        <f t="shared" si="6"/>
        <v>306.81</v>
      </c>
      <c r="F82" s="22">
        <f t="shared" si="4"/>
        <v>2101.48</v>
      </c>
      <c r="G82" s="25">
        <v>33.200000000000003</v>
      </c>
      <c r="H82" s="25">
        <v>438.5</v>
      </c>
      <c r="I82" s="22">
        <v>11</v>
      </c>
      <c r="J82" s="22">
        <v>0.4</v>
      </c>
      <c r="K82" s="22">
        <v>0.5</v>
      </c>
      <c r="L82" s="22">
        <v>0.6</v>
      </c>
      <c r="M82" s="25">
        <v>2.2000000000000002</v>
      </c>
      <c r="N82" s="25">
        <v>1.4</v>
      </c>
      <c r="O82" s="22">
        <v>11.1</v>
      </c>
      <c r="P82" s="22">
        <v>833.7</v>
      </c>
      <c r="Q82" s="25">
        <v>270.89999999999998</v>
      </c>
      <c r="R82" s="25">
        <v>17</v>
      </c>
      <c r="S82" s="25">
        <v>7.9</v>
      </c>
      <c r="T82" s="25">
        <v>29.1</v>
      </c>
      <c r="U82" s="26" t="s">
        <v>37</v>
      </c>
      <c r="V82" s="26" t="s">
        <v>37</v>
      </c>
    </row>
    <row r="83" spans="1:22" ht="27.4" customHeight="1" x14ac:dyDescent="0.2">
      <c r="A83" s="41" t="s">
        <v>43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22" ht="12.95" customHeight="1" x14ac:dyDescent="0.2">
      <c r="A84" s="47" t="s">
        <v>1</v>
      </c>
      <c r="B84" s="45" t="s">
        <v>2</v>
      </c>
      <c r="C84" s="49" t="s">
        <v>3</v>
      </c>
      <c r="D84" s="50"/>
      <c r="E84" s="50"/>
      <c r="F84" s="51"/>
      <c r="G84" s="49" t="s">
        <v>224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1"/>
      <c r="U84" s="45" t="s">
        <v>5</v>
      </c>
      <c r="V84" s="45" t="s">
        <v>6</v>
      </c>
    </row>
    <row r="85" spans="1:22" ht="47.65" customHeight="1" x14ac:dyDescent="0.2">
      <c r="A85" s="48"/>
      <c r="B85" s="46"/>
      <c r="C85" s="15" t="s">
        <v>7</v>
      </c>
      <c r="D85" s="15" t="s">
        <v>8</v>
      </c>
      <c r="E85" s="15" t="s">
        <v>9</v>
      </c>
      <c r="F85" s="16" t="s">
        <v>4</v>
      </c>
      <c r="G85" s="17" t="s">
        <v>10</v>
      </c>
      <c r="H85" s="17" t="s">
        <v>11</v>
      </c>
      <c r="I85" s="15" t="s">
        <v>12</v>
      </c>
      <c r="J85" s="15" t="s">
        <v>13</v>
      </c>
      <c r="K85" s="15" t="s">
        <v>14</v>
      </c>
      <c r="L85" s="15" t="s">
        <v>15</v>
      </c>
      <c r="M85" s="17" t="s">
        <v>16</v>
      </c>
      <c r="N85" s="17" t="s">
        <v>17</v>
      </c>
      <c r="O85" s="15" t="s">
        <v>18</v>
      </c>
      <c r="P85" s="15" t="s">
        <v>19</v>
      </c>
      <c r="Q85" s="17" t="s">
        <v>20</v>
      </c>
      <c r="R85" s="17" t="s">
        <v>21</v>
      </c>
      <c r="S85" s="17" t="s">
        <v>22</v>
      </c>
      <c r="T85" s="17" t="s">
        <v>23</v>
      </c>
      <c r="U85" s="46"/>
      <c r="V85" s="46"/>
    </row>
    <row r="86" spans="1:22" ht="24.75" customHeight="1" x14ac:dyDescent="0.2">
      <c r="A86" s="38" t="s">
        <v>44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9"/>
    </row>
    <row r="87" spans="1:22" ht="24.75" customHeight="1" x14ac:dyDescent="0.2">
      <c r="A87" s="28" t="s">
        <v>167</v>
      </c>
      <c r="B87" s="20">
        <v>40</v>
      </c>
      <c r="C87" s="21">
        <v>0.8</v>
      </c>
      <c r="D87" s="21">
        <v>3.4</v>
      </c>
      <c r="E87" s="21">
        <v>2.8</v>
      </c>
      <c r="F87" s="22">
        <f t="shared" ref="F87:F93" si="7">(C87+E87)*4+(D87*9)</f>
        <v>45</v>
      </c>
      <c r="G87" s="23">
        <v>1.1000000000000001</v>
      </c>
      <c r="H87" s="23">
        <v>49</v>
      </c>
      <c r="I87" s="21">
        <v>0</v>
      </c>
      <c r="J87" s="21">
        <v>0</v>
      </c>
      <c r="K87" s="21">
        <v>0</v>
      </c>
      <c r="L87" s="21">
        <v>0</v>
      </c>
      <c r="M87" s="23">
        <v>0</v>
      </c>
      <c r="N87" s="23">
        <v>0</v>
      </c>
      <c r="O87" s="21">
        <v>0.2</v>
      </c>
      <c r="P87" s="21">
        <v>13.3</v>
      </c>
      <c r="Q87" s="23">
        <v>5.4</v>
      </c>
      <c r="R87" s="23">
        <v>0.3</v>
      </c>
      <c r="S87" s="23">
        <v>0</v>
      </c>
      <c r="T87" s="23">
        <v>0</v>
      </c>
      <c r="U87" s="24">
        <v>55</v>
      </c>
      <c r="V87" s="24">
        <v>2008</v>
      </c>
    </row>
    <row r="88" spans="1:22" ht="24.75" customHeight="1" x14ac:dyDescent="0.2">
      <c r="A88" s="28" t="s">
        <v>228</v>
      </c>
      <c r="B88" s="20">
        <v>200</v>
      </c>
      <c r="C88" s="21">
        <v>11</v>
      </c>
      <c r="D88" s="21">
        <v>4.7</v>
      </c>
      <c r="E88" s="21">
        <v>70.400000000000006</v>
      </c>
      <c r="F88" s="22">
        <f t="shared" si="7"/>
        <v>367.90000000000003</v>
      </c>
      <c r="G88" s="23">
        <v>0</v>
      </c>
      <c r="H88" s="23">
        <v>24.1</v>
      </c>
      <c r="I88" s="21">
        <v>1.5</v>
      </c>
      <c r="J88" s="21">
        <v>0.1</v>
      </c>
      <c r="K88" s="21">
        <v>0.1</v>
      </c>
      <c r="L88" s="21">
        <v>0</v>
      </c>
      <c r="M88" s="23">
        <v>0</v>
      </c>
      <c r="N88" s="23">
        <v>0.1</v>
      </c>
      <c r="O88" s="21">
        <v>0.6</v>
      </c>
      <c r="P88" s="21">
        <v>54.2</v>
      </c>
      <c r="Q88" s="23">
        <v>9.8000000000000007</v>
      </c>
      <c r="R88" s="23">
        <v>1.3</v>
      </c>
      <c r="S88" s="23">
        <v>0.5</v>
      </c>
      <c r="T88" s="23" t="s">
        <v>41</v>
      </c>
      <c r="U88" s="24">
        <v>331</v>
      </c>
      <c r="V88" s="24">
        <v>2008</v>
      </c>
    </row>
    <row r="89" spans="1:22" ht="24.75" customHeight="1" x14ac:dyDescent="0.2">
      <c r="A89" s="28" t="s">
        <v>168</v>
      </c>
      <c r="B89" s="20">
        <v>1</v>
      </c>
      <c r="C89" s="21">
        <v>8.3000000000000007</v>
      </c>
      <c r="D89" s="21">
        <v>13.4</v>
      </c>
      <c r="E89" s="21">
        <v>0.2</v>
      </c>
      <c r="F89" s="22">
        <f t="shared" si="7"/>
        <v>154.60000000000002</v>
      </c>
      <c r="G89" s="23">
        <v>0</v>
      </c>
      <c r="H89" s="23">
        <v>0</v>
      </c>
      <c r="I89" s="21">
        <v>0</v>
      </c>
      <c r="J89" s="21">
        <v>0</v>
      </c>
      <c r="K89" s="21">
        <v>0.1</v>
      </c>
      <c r="L89" s="21">
        <v>0.1</v>
      </c>
      <c r="M89" s="23">
        <v>0</v>
      </c>
      <c r="N89" s="23">
        <v>0</v>
      </c>
      <c r="O89" s="21">
        <v>1.1000000000000001</v>
      </c>
      <c r="P89" s="21">
        <v>85.9</v>
      </c>
      <c r="Q89" s="23">
        <v>10.8</v>
      </c>
      <c r="R89" s="23" t="s">
        <v>41</v>
      </c>
      <c r="S89" s="23">
        <v>0</v>
      </c>
      <c r="T89" s="23">
        <v>0</v>
      </c>
      <c r="U89" s="24">
        <v>254</v>
      </c>
      <c r="V89" s="24">
        <v>2008</v>
      </c>
    </row>
    <row r="90" spans="1:22" ht="24.75" customHeight="1" x14ac:dyDescent="0.2">
      <c r="A90" s="28" t="s">
        <v>169</v>
      </c>
      <c r="B90" s="20">
        <v>200</v>
      </c>
      <c r="C90" s="21">
        <v>5.8</v>
      </c>
      <c r="D90" s="21">
        <v>3.6</v>
      </c>
      <c r="E90" s="21">
        <v>23.8</v>
      </c>
      <c r="F90" s="22">
        <f t="shared" si="7"/>
        <v>150.80000000000001</v>
      </c>
      <c r="G90" s="23">
        <v>0.5</v>
      </c>
      <c r="H90" s="23">
        <v>17.7</v>
      </c>
      <c r="I90" s="21">
        <v>0</v>
      </c>
      <c r="J90" s="21">
        <v>0</v>
      </c>
      <c r="K90" s="21">
        <v>0</v>
      </c>
      <c r="L90" s="21">
        <v>0.2</v>
      </c>
      <c r="M90" s="23">
        <v>0</v>
      </c>
      <c r="N90" s="23">
        <v>0</v>
      </c>
      <c r="O90" s="21">
        <v>0.2</v>
      </c>
      <c r="P90" s="21">
        <v>104.6</v>
      </c>
      <c r="Q90" s="23">
        <v>28.9</v>
      </c>
      <c r="R90" s="23">
        <v>0.9</v>
      </c>
      <c r="S90" s="23">
        <v>0.7</v>
      </c>
      <c r="T90" s="23">
        <v>9</v>
      </c>
      <c r="U90" s="24">
        <v>433</v>
      </c>
      <c r="V90" s="24">
        <v>2008</v>
      </c>
    </row>
    <row r="91" spans="1:22" ht="22.5" customHeight="1" x14ac:dyDescent="0.2">
      <c r="A91" s="28" t="s">
        <v>29</v>
      </c>
      <c r="B91" s="32">
        <v>50</v>
      </c>
      <c r="C91" s="32">
        <v>7.16</v>
      </c>
      <c r="D91" s="32">
        <v>1.5</v>
      </c>
      <c r="E91" s="32">
        <v>25.66</v>
      </c>
      <c r="F91" s="33">
        <f t="shared" si="7"/>
        <v>144.78</v>
      </c>
      <c r="G91" s="23">
        <v>0</v>
      </c>
      <c r="H91" s="23">
        <v>0</v>
      </c>
      <c r="I91" s="21">
        <v>0</v>
      </c>
      <c r="J91" s="21">
        <v>0</v>
      </c>
      <c r="K91" s="21">
        <v>0</v>
      </c>
      <c r="L91" s="21">
        <v>0</v>
      </c>
      <c r="M91" s="23">
        <v>0</v>
      </c>
      <c r="N91" s="23">
        <v>0</v>
      </c>
      <c r="O91" s="21">
        <v>0.4</v>
      </c>
      <c r="P91" s="21">
        <v>26</v>
      </c>
      <c r="Q91" s="23">
        <v>5.2</v>
      </c>
      <c r="R91" s="23">
        <v>0.4</v>
      </c>
      <c r="S91" s="23">
        <v>0.2</v>
      </c>
      <c r="T91" s="23">
        <v>0</v>
      </c>
      <c r="U91" s="24" t="s">
        <v>26</v>
      </c>
      <c r="V91" s="24" t="s">
        <v>26</v>
      </c>
    </row>
    <row r="92" spans="1:22" ht="21.75" customHeight="1" x14ac:dyDescent="0.2">
      <c r="A92" s="28" t="s">
        <v>36</v>
      </c>
      <c r="B92" s="32">
        <v>50</v>
      </c>
      <c r="C92" s="32">
        <v>3.25</v>
      </c>
      <c r="D92" s="32">
        <v>0.5</v>
      </c>
      <c r="E92" s="32">
        <v>21.25</v>
      </c>
      <c r="F92" s="33">
        <f t="shared" si="7"/>
        <v>102.5</v>
      </c>
      <c r="G92" s="34">
        <v>0</v>
      </c>
      <c r="H92" s="34">
        <v>0</v>
      </c>
      <c r="I92" s="32">
        <v>0.9</v>
      </c>
      <c r="J92" s="32">
        <v>0</v>
      </c>
      <c r="K92" s="32">
        <v>0.1</v>
      </c>
      <c r="L92" s="32">
        <v>0</v>
      </c>
      <c r="M92" s="34">
        <v>0</v>
      </c>
      <c r="N92" s="34">
        <v>0.1</v>
      </c>
      <c r="O92" s="32">
        <v>0.3</v>
      </c>
      <c r="P92" s="32">
        <v>34.799999999999997</v>
      </c>
      <c r="Q92" s="34">
        <v>7.6</v>
      </c>
      <c r="R92" s="34">
        <v>1.6</v>
      </c>
      <c r="S92" s="34">
        <v>0.5</v>
      </c>
      <c r="T92" s="34">
        <v>2.2000000000000002</v>
      </c>
      <c r="U92" s="34" t="s">
        <v>26</v>
      </c>
      <c r="V92" s="34">
        <v>2008</v>
      </c>
    </row>
    <row r="93" spans="1:22" ht="24.75" customHeight="1" x14ac:dyDescent="0.2">
      <c r="A93" s="39" t="s">
        <v>46</v>
      </c>
      <c r="B93" s="15"/>
      <c r="C93" s="22">
        <f>SUM(C87:C92)</f>
        <v>36.31</v>
      </c>
      <c r="D93" s="22">
        <f t="shared" ref="D93:E93" si="8">SUM(D87:D92)</f>
        <v>27.1</v>
      </c>
      <c r="E93" s="22">
        <f t="shared" si="8"/>
        <v>144.11000000000001</v>
      </c>
      <c r="F93" s="22">
        <f t="shared" si="7"/>
        <v>965.58</v>
      </c>
      <c r="G93" s="25">
        <v>1.6</v>
      </c>
      <c r="H93" s="25">
        <v>90.8</v>
      </c>
      <c r="I93" s="22">
        <v>1.5</v>
      </c>
      <c r="J93" s="22">
        <v>0.1</v>
      </c>
      <c r="K93" s="22">
        <v>0.2</v>
      </c>
      <c r="L93" s="22">
        <v>0.3</v>
      </c>
      <c r="M93" s="25">
        <v>0</v>
      </c>
      <c r="N93" s="25">
        <v>0.1</v>
      </c>
      <c r="O93" s="22">
        <v>2.5</v>
      </c>
      <c r="P93" s="22">
        <v>284</v>
      </c>
      <c r="Q93" s="25">
        <v>60.1</v>
      </c>
      <c r="R93" s="25">
        <v>3.9</v>
      </c>
      <c r="S93" s="25">
        <v>1.4</v>
      </c>
      <c r="T93" s="25">
        <v>10</v>
      </c>
      <c r="U93" s="26" t="s">
        <v>45</v>
      </c>
      <c r="V93" s="26" t="s">
        <v>45</v>
      </c>
    </row>
    <row r="94" spans="1:22" ht="24.75" customHeight="1" x14ac:dyDescent="0.2">
      <c r="A94" s="38" t="s">
        <v>47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9"/>
    </row>
    <row r="95" spans="1:22" ht="24.75" customHeight="1" x14ac:dyDescent="0.2">
      <c r="A95" s="28" t="s">
        <v>192</v>
      </c>
      <c r="B95" s="20">
        <v>80</v>
      </c>
      <c r="C95" s="21">
        <v>0.9</v>
      </c>
      <c r="D95" s="21">
        <v>3.8</v>
      </c>
      <c r="E95" s="21">
        <v>6.1</v>
      </c>
      <c r="F95" s="22">
        <f t="shared" ref="F95:F102" si="9">(C95+E95)*4+(D95*9)</f>
        <v>62.199999999999996</v>
      </c>
      <c r="G95" s="23">
        <v>7.4</v>
      </c>
      <c r="H95" s="23">
        <v>205.8</v>
      </c>
      <c r="I95" s="21">
        <v>1.8</v>
      </c>
      <c r="J95" s="21">
        <v>0</v>
      </c>
      <c r="K95" s="21">
        <v>0</v>
      </c>
      <c r="L95" s="21">
        <v>0</v>
      </c>
      <c r="M95" s="23">
        <v>0</v>
      </c>
      <c r="N95" s="23">
        <v>0.1</v>
      </c>
      <c r="O95" s="21">
        <v>0.3</v>
      </c>
      <c r="P95" s="21">
        <v>17.600000000000001</v>
      </c>
      <c r="Q95" s="23">
        <v>10.199999999999999</v>
      </c>
      <c r="R95" s="23">
        <v>0.5</v>
      </c>
      <c r="S95" s="23">
        <v>0.3</v>
      </c>
      <c r="T95" s="23">
        <v>1.8</v>
      </c>
      <c r="U95" s="24">
        <v>41</v>
      </c>
      <c r="V95" s="24">
        <v>2008</v>
      </c>
    </row>
    <row r="96" spans="1:22" ht="24.75" customHeight="1" x14ac:dyDescent="0.2">
      <c r="A96" s="28" t="s">
        <v>48</v>
      </c>
      <c r="B96" s="20" t="s">
        <v>49</v>
      </c>
      <c r="C96" s="21">
        <v>7.37</v>
      </c>
      <c r="D96" s="21">
        <v>7.25</v>
      </c>
      <c r="E96" s="21">
        <v>27.25</v>
      </c>
      <c r="F96" s="22">
        <f t="shared" si="9"/>
        <v>203.73</v>
      </c>
      <c r="G96" s="23">
        <v>7.4</v>
      </c>
      <c r="H96" s="23">
        <v>176.5</v>
      </c>
      <c r="I96" s="21">
        <v>1.5</v>
      </c>
      <c r="J96" s="21">
        <v>0</v>
      </c>
      <c r="K96" s="21">
        <v>0.1</v>
      </c>
      <c r="L96" s="21">
        <v>0</v>
      </c>
      <c r="M96" s="23">
        <v>0.6</v>
      </c>
      <c r="N96" s="23">
        <v>0.3</v>
      </c>
      <c r="O96" s="21">
        <v>1.8</v>
      </c>
      <c r="P96" s="21">
        <v>96.6</v>
      </c>
      <c r="Q96" s="23">
        <v>32</v>
      </c>
      <c r="R96" s="23">
        <v>1.9</v>
      </c>
      <c r="S96" s="23">
        <v>1.3</v>
      </c>
      <c r="T96" s="23">
        <v>8.1999999999999993</v>
      </c>
      <c r="U96" s="24">
        <v>77</v>
      </c>
      <c r="V96" s="24">
        <v>2008</v>
      </c>
    </row>
    <row r="97" spans="1:22" ht="24.75" customHeight="1" x14ac:dyDescent="0.2">
      <c r="A97" s="28" t="s">
        <v>170</v>
      </c>
      <c r="B97" s="20">
        <v>80</v>
      </c>
      <c r="C97" s="21">
        <v>10</v>
      </c>
      <c r="D97" s="21">
        <v>19.100000000000001</v>
      </c>
      <c r="E97" s="21">
        <v>11.1</v>
      </c>
      <c r="F97" s="22">
        <f t="shared" si="9"/>
        <v>256.3</v>
      </c>
      <c r="G97" s="23">
        <v>0.7</v>
      </c>
      <c r="H97" s="23">
        <v>53.2</v>
      </c>
      <c r="I97" s="21">
        <v>1.8</v>
      </c>
      <c r="J97" s="21">
        <v>0</v>
      </c>
      <c r="K97" s="21">
        <v>0.1</v>
      </c>
      <c r="L97" s="21">
        <v>0.1</v>
      </c>
      <c r="M97" s="23">
        <v>0.5</v>
      </c>
      <c r="N97" s="23">
        <v>0.5</v>
      </c>
      <c r="O97" s="21">
        <v>5.9</v>
      </c>
      <c r="P97" s="21">
        <v>183</v>
      </c>
      <c r="Q97" s="23">
        <v>28</v>
      </c>
      <c r="R97" s="23">
        <v>2.1</v>
      </c>
      <c r="S97" s="23">
        <v>2</v>
      </c>
      <c r="T97" s="23">
        <v>7</v>
      </c>
      <c r="U97" s="24">
        <v>314</v>
      </c>
      <c r="V97" s="24">
        <v>2008</v>
      </c>
    </row>
    <row r="98" spans="1:22" ht="24.75" customHeight="1" x14ac:dyDescent="0.2">
      <c r="A98" s="28" t="s">
        <v>189</v>
      </c>
      <c r="B98" s="20">
        <v>150</v>
      </c>
      <c r="C98" s="21">
        <v>3.2</v>
      </c>
      <c r="D98" s="21">
        <v>4.0999999999999996</v>
      </c>
      <c r="E98" s="21">
        <v>20</v>
      </c>
      <c r="F98" s="22">
        <f t="shared" si="9"/>
        <v>129.69999999999999</v>
      </c>
      <c r="G98" s="23">
        <v>10.3</v>
      </c>
      <c r="H98" s="23">
        <v>25</v>
      </c>
      <c r="I98" s="21">
        <v>0.2</v>
      </c>
      <c r="J98" s="21">
        <v>0.1</v>
      </c>
      <c r="K98" s="21">
        <v>0.2</v>
      </c>
      <c r="L98" s="21">
        <v>0.1</v>
      </c>
      <c r="M98" s="23">
        <v>0</v>
      </c>
      <c r="N98" s="23">
        <v>0.4</v>
      </c>
      <c r="O98" s="21">
        <v>1.4</v>
      </c>
      <c r="P98" s="21">
        <v>86</v>
      </c>
      <c r="Q98" s="23">
        <v>29.4</v>
      </c>
      <c r="R98" s="23">
        <v>1.2</v>
      </c>
      <c r="S98" s="23">
        <v>0.6</v>
      </c>
      <c r="T98" s="23">
        <v>8.5</v>
      </c>
      <c r="U98" s="24">
        <v>335</v>
      </c>
      <c r="V98" s="24">
        <v>2008</v>
      </c>
    </row>
    <row r="99" spans="1:22" ht="24.75" customHeight="1" x14ac:dyDescent="0.2">
      <c r="A99" s="28" t="s">
        <v>171</v>
      </c>
      <c r="B99" s="20">
        <v>200</v>
      </c>
      <c r="C99" s="21">
        <v>0.2</v>
      </c>
      <c r="D99" s="21">
        <v>0.1</v>
      </c>
      <c r="E99" s="21">
        <v>10.1</v>
      </c>
      <c r="F99" s="22">
        <f t="shared" si="9"/>
        <v>42.099999999999994</v>
      </c>
      <c r="G99" s="23">
        <v>12</v>
      </c>
      <c r="H99" s="23">
        <v>2.1</v>
      </c>
      <c r="I99" s="21">
        <v>0.1</v>
      </c>
      <c r="J99" s="21">
        <v>0</v>
      </c>
      <c r="K99" s="21">
        <v>0</v>
      </c>
      <c r="L99" s="21">
        <v>0</v>
      </c>
      <c r="M99" s="23">
        <v>0</v>
      </c>
      <c r="N99" s="23">
        <v>0</v>
      </c>
      <c r="O99" s="21">
        <v>0</v>
      </c>
      <c r="P99" s="21">
        <v>4.5</v>
      </c>
      <c r="Q99" s="23">
        <v>6</v>
      </c>
      <c r="R99" s="23">
        <v>0.2</v>
      </c>
      <c r="S99" s="23">
        <v>0</v>
      </c>
      <c r="T99" s="23">
        <v>0.2</v>
      </c>
      <c r="U99" s="24">
        <v>394</v>
      </c>
      <c r="V99" s="24">
        <v>2008</v>
      </c>
    </row>
    <row r="100" spans="1:22" ht="24.75" customHeight="1" x14ac:dyDescent="0.2">
      <c r="A100" s="28" t="s">
        <v>36</v>
      </c>
      <c r="B100" s="20">
        <v>50</v>
      </c>
      <c r="C100" s="21">
        <v>3.3</v>
      </c>
      <c r="D100" s="21">
        <v>0.4</v>
      </c>
      <c r="E100" s="21">
        <v>21.2</v>
      </c>
      <c r="F100" s="22">
        <f t="shared" si="9"/>
        <v>101.6</v>
      </c>
      <c r="G100" s="23">
        <v>0</v>
      </c>
      <c r="H100" s="23">
        <v>0</v>
      </c>
      <c r="I100" s="21">
        <v>1.1000000000000001</v>
      </c>
      <c r="J100" s="21">
        <v>0</v>
      </c>
      <c r="K100" s="21">
        <v>0.1</v>
      </c>
      <c r="L100" s="21">
        <v>0</v>
      </c>
      <c r="M100" s="23">
        <v>0</v>
      </c>
      <c r="N100" s="23">
        <v>0.1</v>
      </c>
      <c r="O100" s="21">
        <v>0.3</v>
      </c>
      <c r="P100" s="21">
        <v>43.5</v>
      </c>
      <c r="Q100" s="23">
        <v>9.5</v>
      </c>
      <c r="R100" s="23">
        <v>2</v>
      </c>
      <c r="S100" s="23">
        <v>0.6</v>
      </c>
      <c r="T100" s="23">
        <v>2.8</v>
      </c>
      <c r="U100" s="24" t="s">
        <v>45</v>
      </c>
      <c r="V100" s="24">
        <v>2008</v>
      </c>
    </row>
    <row r="101" spans="1:22" ht="24.75" customHeight="1" x14ac:dyDescent="0.2">
      <c r="A101" s="28" t="s">
        <v>38</v>
      </c>
      <c r="B101" s="20">
        <v>50</v>
      </c>
      <c r="C101" s="21">
        <v>3.8</v>
      </c>
      <c r="D101" s="21">
        <v>0.3</v>
      </c>
      <c r="E101" s="21">
        <v>25.1</v>
      </c>
      <c r="F101" s="22">
        <f t="shared" si="9"/>
        <v>118.30000000000001</v>
      </c>
      <c r="G101" s="23">
        <v>0</v>
      </c>
      <c r="H101" s="23">
        <v>0</v>
      </c>
      <c r="I101" s="21" t="s">
        <v>50</v>
      </c>
      <c r="J101" s="21">
        <v>0</v>
      </c>
      <c r="K101" s="21">
        <v>0.1</v>
      </c>
      <c r="L101" s="21">
        <v>0</v>
      </c>
      <c r="M101" s="23">
        <v>0</v>
      </c>
      <c r="N101" s="23">
        <v>0.1</v>
      </c>
      <c r="O101" s="21">
        <v>0.8</v>
      </c>
      <c r="P101" s="21">
        <v>42</v>
      </c>
      <c r="Q101" s="23">
        <v>16.5</v>
      </c>
      <c r="R101" s="23" t="s">
        <v>50</v>
      </c>
      <c r="S101" s="23">
        <v>0.4</v>
      </c>
      <c r="T101" s="23">
        <v>0</v>
      </c>
      <c r="U101" s="24" t="s">
        <v>51</v>
      </c>
      <c r="V101" s="24">
        <v>2008</v>
      </c>
    </row>
    <row r="102" spans="1:22" ht="24.75" customHeight="1" x14ac:dyDescent="0.2">
      <c r="A102" s="39" t="s">
        <v>52</v>
      </c>
      <c r="B102" s="15">
        <v>875</v>
      </c>
      <c r="C102" s="22">
        <f>SUM(C95:C101)</f>
        <v>28.77</v>
      </c>
      <c r="D102" s="22">
        <f t="shared" ref="D102:E102" si="10">SUM(D95:D101)</f>
        <v>35.049999999999997</v>
      </c>
      <c r="E102" s="22">
        <f t="shared" si="10"/>
        <v>120.85</v>
      </c>
      <c r="F102" s="22">
        <f t="shared" si="9"/>
        <v>913.93000000000006</v>
      </c>
      <c r="G102" s="25">
        <v>37.799999999999997</v>
      </c>
      <c r="H102" s="25">
        <v>462.6</v>
      </c>
      <c r="I102" s="22">
        <v>7.5</v>
      </c>
      <c r="J102" s="22">
        <v>0.1</v>
      </c>
      <c r="K102" s="22">
        <v>0.6</v>
      </c>
      <c r="L102" s="22">
        <v>0.2</v>
      </c>
      <c r="M102" s="25">
        <v>1.1000000000000001</v>
      </c>
      <c r="N102" s="25">
        <v>1.5</v>
      </c>
      <c r="O102" s="22">
        <v>10.5</v>
      </c>
      <c r="P102" s="22">
        <v>473.2</v>
      </c>
      <c r="Q102" s="25">
        <v>131.6</v>
      </c>
      <c r="R102" s="25">
        <v>8.9</v>
      </c>
      <c r="S102" s="25">
        <v>5.2</v>
      </c>
      <c r="T102" s="25">
        <v>28.5</v>
      </c>
      <c r="U102" s="26" t="s">
        <v>51</v>
      </c>
      <c r="V102" s="26" t="s">
        <v>51</v>
      </c>
    </row>
    <row r="103" spans="1:22" ht="24.75" customHeight="1" x14ac:dyDescent="0.2">
      <c r="A103" s="38" t="s">
        <v>53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9"/>
    </row>
    <row r="104" spans="1:22" ht="24.75" customHeight="1" x14ac:dyDescent="0.2">
      <c r="A104" s="28" t="s">
        <v>194</v>
      </c>
      <c r="B104" s="20">
        <v>100</v>
      </c>
      <c r="C104" s="21">
        <v>11.7</v>
      </c>
      <c r="D104" s="21">
        <v>10</v>
      </c>
      <c r="E104" s="21">
        <v>50.7</v>
      </c>
      <c r="F104" s="22">
        <f t="shared" ref="F104:F107" si="11">(C104+E104)*4+(D104*9)</f>
        <v>339.6</v>
      </c>
      <c r="G104" s="23">
        <v>0.1</v>
      </c>
      <c r="H104" s="23">
        <v>20.6</v>
      </c>
      <c r="I104" s="21">
        <v>0.2</v>
      </c>
      <c r="J104" s="21">
        <v>0.1</v>
      </c>
      <c r="K104" s="21">
        <v>0.1</v>
      </c>
      <c r="L104" s="21">
        <v>0</v>
      </c>
      <c r="M104" s="23">
        <v>0</v>
      </c>
      <c r="N104" s="23">
        <v>0</v>
      </c>
      <c r="O104" s="21">
        <v>0.6</v>
      </c>
      <c r="P104" s="21">
        <v>50.6</v>
      </c>
      <c r="Q104" s="23">
        <v>9.9</v>
      </c>
      <c r="R104" s="23">
        <v>0.9</v>
      </c>
      <c r="S104" s="23">
        <v>0.3</v>
      </c>
      <c r="T104" s="23">
        <v>1.6</v>
      </c>
      <c r="U104" s="24">
        <v>453</v>
      </c>
      <c r="V104" s="24">
        <v>2008</v>
      </c>
    </row>
    <row r="105" spans="1:22" ht="24.75" customHeight="1" x14ac:dyDescent="0.2">
      <c r="A105" s="28" t="s">
        <v>239</v>
      </c>
      <c r="B105" s="20">
        <v>200</v>
      </c>
      <c r="C105" s="21">
        <v>5.6</v>
      </c>
      <c r="D105" s="21">
        <v>5</v>
      </c>
      <c r="E105" s="21">
        <v>9</v>
      </c>
      <c r="F105" s="22">
        <f t="shared" si="11"/>
        <v>103.4</v>
      </c>
      <c r="G105" s="23">
        <v>4</v>
      </c>
      <c r="H105" s="23">
        <v>0</v>
      </c>
      <c r="I105" s="21">
        <v>0</v>
      </c>
      <c r="J105" s="21">
        <v>0</v>
      </c>
      <c r="K105" s="21">
        <v>0</v>
      </c>
      <c r="L105" s="21">
        <v>0</v>
      </c>
      <c r="M105" s="23">
        <v>0</v>
      </c>
      <c r="N105" s="23">
        <v>0.1</v>
      </c>
      <c r="O105" s="21">
        <v>0.2</v>
      </c>
      <c r="P105" s="21">
        <v>14</v>
      </c>
      <c r="Q105" s="23">
        <v>8</v>
      </c>
      <c r="R105" s="23">
        <v>2.8</v>
      </c>
      <c r="S105" s="23">
        <v>0.1</v>
      </c>
      <c r="T105" s="23">
        <v>2</v>
      </c>
      <c r="U105" s="24" t="s">
        <v>51</v>
      </c>
      <c r="V105" s="24">
        <v>2008</v>
      </c>
    </row>
    <row r="106" spans="1:22" ht="24.75" customHeight="1" x14ac:dyDescent="0.2">
      <c r="A106" s="39" t="s">
        <v>52</v>
      </c>
      <c r="B106" s="15"/>
      <c r="C106" s="22">
        <f>SUM(C104:C105)</f>
        <v>17.299999999999997</v>
      </c>
      <c r="D106" s="22">
        <f t="shared" ref="D106:E106" si="12">SUM(D104:D105)</f>
        <v>15</v>
      </c>
      <c r="E106" s="22">
        <f t="shared" si="12"/>
        <v>59.7</v>
      </c>
      <c r="F106" s="22">
        <f t="shared" si="11"/>
        <v>443</v>
      </c>
      <c r="G106" s="25">
        <v>4.0999999999999996</v>
      </c>
      <c r="H106" s="25">
        <v>20.6</v>
      </c>
      <c r="I106" s="22">
        <v>0.2</v>
      </c>
      <c r="J106" s="22">
        <v>0.1</v>
      </c>
      <c r="K106" s="22">
        <v>0.1</v>
      </c>
      <c r="L106" s="22">
        <v>0</v>
      </c>
      <c r="M106" s="25">
        <v>0</v>
      </c>
      <c r="N106" s="25">
        <v>0.1</v>
      </c>
      <c r="O106" s="22">
        <v>0.8</v>
      </c>
      <c r="P106" s="22">
        <v>64.599999999999994</v>
      </c>
      <c r="Q106" s="25">
        <v>17.899999999999999</v>
      </c>
      <c r="R106" s="25">
        <v>3.7</v>
      </c>
      <c r="S106" s="25">
        <v>0.4</v>
      </c>
      <c r="T106" s="25">
        <v>3.6</v>
      </c>
      <c r="U106" s="26" t="s">
        <v>51</v>
      </c>
      <c r="V106" s="26" t="s">
        <v>51</v>
      </c>
    </row>
    <row r="107" spans="1:22" ht="24.75" customHeight="1" x14ac:dyDescent="0.2">
      <c r="A107" s="39" t="s">
        <v>54</v>
      </c>
      <c r="B107" s="27"/>
      <c r="C107" s="22">
        <f>C93+C102+C106</f>
        <v>82.38</v>
      </c>
      <c r="D107" s="22">
        <f t="shared" ref="D107:E107" si="13">D93+D102+D106</f>
        <v>77.150000000000006</v>
      </c>
      <c r="E107" s="22">
        <f t="shared" si="13"/>
        <v>324.66000000000003</v>
      </c>
      <c r="F107" s="22">
        <f t="shared" si="11"/>
        <v>2322.5100000000002</v>
      </c>
      <c r="G107" s="25">
        <v>43.5</v>
      </c>
      <c r="H107" s="25">
        <v>574</v>
      </c>
      <c r="I107" s="22">
        <v>9.1999999999999993</v>
      </c>
      <c r="J107" s="22">
        <v>0.3</v>
      </c>
      <c r="K107" s="22">
        <v>0.9</v>
      </c>
      <c r="L107" s="22">
        <v>0.5</v>
      </c>
      <c r="M107" s="25">
        <v>1.1000000000000001</v>
      </c>
      <c r="N107" s="25">
        <v>1.7</v>
      </c>
      <c r="O107" s="22">
        <v>13.8</v>
      </c>
      <c r="P107" s="22">
        <v>821.8</v>
      </c>
      <c r="Q107" s="25">
        <v>209.6</v>
      </c>
      <c r="R107" s="25">
        <v>16.5</v>
      </c>
      <c r="S107" s="25">
        <v>7</v>
      </c>
      <c r="T107" s="25">
        <v>42.1</v>
      </c>
      <c r="U107" s="26" t="s">
        <v>51</v>
      </c>
      <c r="V107" s="26" t="s">
        <v>51</v>
      </c>
    </row>
    <row r="108" spans="1:22" ht="27.4" customHeight="1" x14ac:dyDescent="0.2">
      <c r="A108" s="41" t="s">
        <v>55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22" ht="12.95" customHeight="1" x14ac:dyDescent="0.2">
      <c r="A109" s="47" t="s">
        <v>1</v>
      </c>
      <c r="B109" s="45" t="s">
        <v>2</v>
      </c>
      <c r="C109" s="49" t="s">
        <v>3</v>
      </c>
      <c r="D109" s="50"/>
      <c r="E109" s="50"/>
      <c r="F109" s="51"/>
      <c r="G109" s="49" t="s">
        <v>224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1"/>
      <c r="U109" s="45" t="s">
        <v>5</v>
      </c>
      <c r="V109" s="45" t="s">
        <v>6</v>
      </c>
    </row>
    <row r="110" spans="1:22" ht="47.65" customHeight="1" x14ac:dyDescent="0.2">
      <c r="A110" s="48"/>
      <c r="B110" s="46"/>
      <c r="C110" s="15" t="s">
        <v>7</v>
      </c>
      <c r="D110" s="15" t="s">
        <v>8</v>
      </c>
      <c r="E110" s="15" t="s">
        <v>9</v>
      </c>
      <c r="F110" s="16" t="s">
        <v>4</v>
      </c>
      <c r="G110" s="17" t="s">
        <v>10</v>
      </c>
      <c r="H110" s="17" t="s">
        <v>11</v>
      </c>
      <c r="I110" s="15" t="s">
        <v>12</v>
      </c>
      <c r="J110" s="15" t="s">
        <v>13</v>
      </c>
      <c r="K110" s="15" t="s">
        <v>14</v>
      </c>
      <c r="L110" s="15" t="s">
        <v>15</v>
      </c>
      <c r="M110" s="17" t="s">
        <v>16</v>
      </c>
      <c r="N110" s="17" t="s">
        <v>17</v>
      </c>
      <c r="O110" s="15" t="s">
        <v>18</v>
      </c>
      <c r="P110" s="15" t="s">
        <v>19</v>
      </c>
      <c r="Q110" s="17" t="s">
        <v>20</v>
      </c>
      <c r="R110" s="17" t="s">
        <v>21</v>
      </c>
      <c r="S110" s="17" t="s">
        <v>22</v>
      </c>
      <c r="T110" s="17" t="s">
        <v>23</v>
      </c>
      <c r="U110" s="46"/>
      <c r="V110" s="46"/>
    </row>
    <row r="111" spans="1:22" ht="22.5" customHeight="1" x14ac:dyDescent="0.2">
      <c r="A111" s="38" t="s">
        <v>56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9"/>
    </row>
    <row r="112" spans="1:22" ht="22.5" customHeight="1" x14ac:dyDescent="0.2">
      <c r="A112" s="28" t="s">
        <v>172</v>
      </c>
      <c r="B112" s="32">
        <v>200</v>
      </c>
      <c r="C112" s="32">
        <v>25.2</v>
      </c>
      <c r="D112" s="32">
        <v>23.8</v>
      </c>
      <c r="E112" s="32">
        <v>11.6</v>
      </c>
      <c r="F112" s="22">
        <f t="shared" ref="F112:F116" si="14">(C112+E112)*4+(D112*9)</f>
        <v>361.4</v>
      </c>
      <c r="G112" s="23">
        <v>0.2</v>
      </c>
      <c r="H112" s="23">
        <v>185.9</v>
      </c>
      <c r="I112" s="21">
        <v>1.7</v>
      </c>
      <c r="J112" s="21">
        <v>1.8</v>
      </c>
      <c r="K112" s="21">
        <v>0.1</v>
      </c>
      <c r="L112" s="21">
        <v>0.3</v>
      </c>
      <c r="M112" s="23">
        <v>0.4</v>
      </c>
      <c r="N112" s="23">
        <v>0.1</v>
      </c>
      <c r="O112" s="21">
        <v>0.2</v>
      </c>
      <c r="P112" s="21">
        <v>163</v>
      </c>
      <c r="Q112" s="23">
        <v>12.4</v>
      </c>
      <c r="R112" s="23">
        <v>1.8</v>
      </c>
      <c r="S112" s="23">
        <v>1</v>
      </c>
      <c r="T112" s="23">
        <v>18.7</v>
      </c>
      <c r="U112" s="24">
        <v>214</v>
      </c>
      <c r="V112" s="24">
        <v>2008</v>
      </c>
    </row>
    <row r="113" spans="1:22" ht="22.5" customHeight="1" x14ac:dyDescent="0.2">
      <c r="A113" s="28" t="s">
        <v>173</v>
      </c>
      <c r="B113" s="20">
        <v>70</v>
      </c>
      <c r="C113" s="21">
        <v>12</v>
      </c>
      <c r="D113" s="21">
        <v>8.8000000000000007</v>
      </c>
      <c r="E113" s="21">
        <v>25.6</v>
      </c>
      <c r="F113" s="22">
        <f t="shared" si="14"/>
        <v>229.60000000000002</v>
      </c>
      <c r="G113" s="23">
        <v>1.4</v>
      </c>
      <c r="H113" s="23">
        <v>22.3</v>
      </c>
      <c r="I113" s="21">
        <v>0.7</v>
      </c>
      <c r="J113" s="21">
        <v>0</v>
      </c>
      <c r="K113" s="21">
        <v>0.2</v>
      </c>
      <c r="L113" s="21">
        <v>0</v>
      </c>
      <c r="M113" s="23">
        <v>0</v>
      </c>
      <c r="N113" s="23">
        <v>0.1</v>
      </c>
      <c r="O113" s="21">
        <v>1.4</v>
      </c>
      <c r="P113" s="21">
        <v>71.5</v>
      </c>
      <c r="Q113" s="23">
        <v>20.3</v>
      </c>
      <c r="R113" s="23">
        <v>1.3</v>
      </c>
      <c r="S113" s="23">
        <v>0.7</v>
      </c>
      <c r="T113" s="23">
        <v>2.2999999999999998</v>
      </c>
      <c r="U113" s="24">
        <v>5</v>
      </c>
      <c r="V113" s="24">
        <v>2008</v>
      </c>
    </row>
    <row r="114" spans="1:22" ht="22.5" customHeight="1" x14ac:dyDescent="0.2">
      <c r="A114" s="28" t="s">
        <v>174</v>
      </c>
      <c r="B114" s="20">
        <v>200</v>
      </c>
      <c r="C114" s="21">
        <v>0.2</v>
      </c>
      <c r="D114" s="21">
        <v>0</v>
      </c>
      <c r="E114" s="21">
        <v>19.5</v>
      </c>
      <c r="F114" s="22">
        <f t="shared" si="14"/>
        <v>78.8</v>
      </c>
      <c r="G114" s="23">
        <v>0</v>
      </c>
      <c r="H114" s="23">
        <v>0</v>
      </c>
      <c r="I114" s="21">
        <v>0</v>
      </c>
      <c r="J114" s="21">
        <v>0</v>
      </c>
      <c r="K114" s="21">
        <v>0</v>
      </c>
      <c r="L114" s="21">
        <v>0</v>
      </c>
      <c r="M114" s="23">
        <v>0</v>
      </c>
      <c r="N114" s="23">
        <v>0</v>
      </c>
      <c r="O114" s="21">
        <v>0.1</v>
      </c>
      <c r="P114" s="21">
        <v>7.4</v>
      </c>
      <c r="Q114" s="23">
        <v>5.8</v>
      </c>
      <c r="R114" s="23">
        <v>0.7</v>
      </c>
      <c r="S114" s="23">
        <v>0</v>
      </c>
      <c r="T114" s="23">
        <v>0</v>
      </c>
      <c r="U114" s="24">
        <v>430</v>
      </c>
      <c r="V114" s="24">
        <v>2008</v>
      </c>
    </row>
    <row r="115" spans="1:22" ht="21.75" customHeight="1" x14ac:dyDescent="0.2">
      <c r="A115" s="28" t="s">
        <v>36</v>
      </c>
      <c r="B115" s="32">
        <v>50</v>
      </c>
      <c r="C115" s="32">
        <v>3.25</v>
      </c>
      <c r="D115" s="32">
        <v>0.5</v>
      </c>
      <c r="E115" s="32">
        <v>21.25</v>
      </c>
      <c r="F115" s="33">
        <f t="shared" si="14"/>
        <v>102.5</v>
      </c>
      <c r="G115" s="34">
        <v>0</v>
      </c>
      <c r="H115" s="34">
        <v>0</v>
      </c>
      <c r="I115" s="32">
        <v>0.9</v>
      </c>
      <c r="J115" s="32">
        <v>0</v>
      </c>
      <c r="K115" s="32">
        <v>0.1</v>
      </c>
      <c r="L115" s="32">
        <v>0</v>
      </c>
      <c r="M115" s="34">
        <v>0</v>
      </c>
      <c r="N115" s="34">
        <v>0.1</v>
      </c>
      <c r="O115" s="32">
        <v>0.3</v>
      </c>
      <c r="P115" s="32">
        <v>34.799999999999997</v>
      </c>
      <c r="Q115" s="34">
        <v>7.6</v>
      </c>
      <c r="R115" s="34">
        <v>1.6</v>
      </c>
      <c r="S115" s="34">
        <v>0.5</v>
      </c>
      <c r="T115" s="34">
        <v>2.2000000000000002</v>
      </c>
      <c r="U115" s="34" t="s">
        <v>26</v>
      </c>
      <c r="V115" s="34">
        <v>2008</v>
      </c>
    </row>
    <row r="116" spans="1:22" ht="22.5" customHeight="1" x14ac:dyDescent="0.2">
      <c r="A116" s="39" t="s">
        <v>57</v>
      </c>
      <c r="B116" s="15"/>
      <c r="C116" s="22">
        <f>SUM(C112:C115)</f>
        <v>40.650000000000006</v>
      </c>
      <c r="D116" s="22">
        <f t="shared" ref="D116:E116" si="15">SUM(D112:D115)</f>
        <v>33.1</v>
      </c>
      <c r="E116" s="22">
        <f t="shared" si="15"/>
        <v>77.95</v>
      </c>
      <c r="F116" s="22">
        <f t="shared" si="14"/>
        <v>772.30000000000007</v>
      </c>
      <c r="G116" s="25">
        <v>1.6</v>
      </c>
      <c r="H116" s="25">
        <v>208.2</v>
      </c>
      <c r="I116" s="22">
        <v>2.4</v>
      </c>
      <c r="J116" s="22">
        <v>1.8</v>
      </c>
      <c r="K116" s="22">
        <v>0.3</v>
      </c>
      <c r="L116" s="22">
        <v>0.3</v>
      </c>
      <c r="M116" s="25">
        <v>0.4</v>
      </c>
      <c r="N116" s="25">
        <v>0.2</v>
      </c>
      <c r="O116" s="22">
        <v>1.7</v>
      </c>
      <c r="P116" s="22">
        <v>241.9</v>
      </c>
      <c r="Q116" s="25">
        <v>38.5</v>
      </c>
      <c r="R116" s="25">
        <v>3.8</v>
      </c>
      <c r="S116" s="25">
        <v>1.7</v>
      </c>
      <c r="T116" s="25">
        <v>21</v>
      </c>
      <c r="U116" s="26" t="s">
        <v>58</v>
      </c>
      <c r="V116" s="26" t="s">
        <v>58</v>
      </c>
    </row>
    <row r="117" spans="1:22" ht="22.5" customHeight="1" x14ac:dyDescent="0.2">
      <c r="A117" s="38" t="s">
        <v>59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9"/>
    </row>
    <row r="118" spans="1:22" ht="22.5" customHeight="1" x14ac:dyDescent="0.2">
      <c r="A118" s="28" t="s">
        <v>60</v>
      </c>
      <c r="B118" s="20">
        <v>80</v>
      </c>
      <c r="C118" s="21">
        <v>1.33</v>
      </c>
      <c r="D118" s="21">
        <v>4.9000000000000004</v>
      </c>
      <c r="E118" s="21">
        <v>6</v>
      </c>
      <c r="F118" s="22">
        <f t="shared" ref="F118:F125" si="16">(C118+E118)*4+(D118*9)</f>
        <v>73.42</v>
      </c>
      <c r="G118" s="23">
        <v>7.6</v>
      </c>
      <c r="H118" s="23">
        <v>128.6</v>
      </c>
      <c r="I118" s="21">
        <v>2.1</v>
      </c>
      <c r="J118" s="21">
        <v>0</v>
      </c>
      <c r="K118" s="21">
        <v>0</v>
      </c>
      <c r="L118" s="21">
        <v>0</v>
      </c>
      <c r="M118" s="23">
        <v>0</v>
      </c>
      <c r="N118" s="23">
        <v>0.1</v>
      </c>
      <c r="O118" s="21">
        <v>0.3</v>
      </c>
      <c r="P118" s="21">
        <v>32.6</v>
      </c>
      <c r="Q118" s="23">
        <v>14.7</v>
      </c>
      <c r="R118" s="23">
        <v>0.8</v>
      </c>
      <c r="S118" s="23">
        <v>0.3</v>
      </c>
      <c r="T118" s="23">
        <v>3.1</v>
      </c>
      <c r="U118" s="24">
        <v>51</v>
      </c>
      <c r="V118" s="24">
        <v>2008</v>
      </c>
    </row>
    <row r="119" spans="1:22" ht="22.5" customHeight="1" x14ac:dyDescent="0.2">
      <c r="A119" s="28" t="s">
        <v>61</v>
      </c>
      <c r="B119" s="20" t="s">
        <v>49</v>
      </c>
      <c r="C119" s="21">
        <v>7.6</v>
      </c>
      <c r="D119" s="21">
        <v>7.25</v>
      </c>
      <c r="E119" s="21">
        <v>15.6</v>
      </c>
      <c r="F119" s="22">
        <f t="shared" si="16"/>
        <v>158.05000000000001</v>
      </c>
      <c r="G119" s="23">
        <v>7.2</v>
      </c>
      <c r="H119" s="23">
        <v>169.3</v>
      </c>
      <c r="I119" s="21">
        <v>1.6</v>
      </c>
      <c r="J119" s="21">
        <v>0</v>
      </c>
      <c r="K119" s="21">
        <v>0.1</v>
      </c>
      <c r="L119" s="21">
        <v>0.1</v>
      </c>
      <c r="M119" s="23">
        <v>0.6</v>
      </c>
      <c r="N119" s="23">
        <v>0.3</v>
      </c>
      <c r="O119" s="21">
        <v>1.9</v>
      </c>
      <c r="P119" s="21">
        <v>106.8</v>
      </c>
      <c r="Q119" s="23">
        <v>30.6</v>
      </c>
      <c r="R119" s="23">
        <v>1.7</v>
      </c>
      <c r="S119" s="23">
        <v>1.1000000000000001</v>
      </c>
      <c r="T119" s="23">
        <v>6.2</v>
      </c>
      <c r="U119" s="24">
        <v>91</v>
      </c>
      <c r="V119" s="24">
        <v>2008</v>
      </c>
    </row>
    <row r="120" spans="1:22" ht="22.5" customHeight="1" x14ac:dyDescent="0.2">
      <c r="A120" s="28" t="s">
        <v>62</v>
      </c>
      <c r="B120" s="20" t="s">
        <v>63</v>
      </c>
      <c r="C120" s="21">
        <v>11.12</v>
      </c>
      <c r="D120" s="21">
        <v>9.5</v>
      </c>
      <c r="E120" s="21">
        <v>2.62</v>
      </c>
      <c r="F120" s="22">
        <f t="shared" si="16"/>
        <v>140.45999999999998</v>
      </c>
      <c r="G120" s="23">
        <v>1.7</v>
      </c>
      <c r="H120" s="23">
        <v>149.4</v>
      </c>
      <c r="I120" s="21">
        <v>1.5</v>
      </c>
      <c r="J120" s="21">
        <v>0</v>
      </c>
      <c r="K120" s="21">
        <v>0.2</v>
      </c>
      <c r="L120" s="21">
        <v>0.1</v>
      </c>
      <c r="M120" s="23">
        <v>0</v>
      </c>
      <c r="N120" s="23">
        <v>0</v>
      </c>
      <c r="O120" s="21">
        <v>3.6</v>
      </c>
      <c r="P120" s="21">
        <v>179.6</v>
      </c>
      <c r="Q120" s="23">
        <v>30.8</v>
      </c>
      <c r="R120" s="23">
        <v>0.9</v>
      </c>
      <c r="S120" s="23">
        <v>0.7</v>
      </c>
      <c r="T120" s="23">
        <v>47.4</v>
      </c>
      <c r="U120" s="24">
        <v>233</v>
      </c>
      <c r="V120" s="24">
        <v>2008</v>
      </c>
    </row>
    <row r="121" spans="1:22" ht="22.5" customHeight="1" x14ac:dyDescent="0.2">
      <c r="A121" s="28" t="s">
        <v>175</v>
      </c>
      <c r="B121" s="20">
        <v>200</v>
      </c>
      <c r="C121" s="21">
        <v>4.8</v>
      </c>
      <c r="D121" s="21">
        <v>4.5</v>
      </c>
      <c r="E121" s="21">
        <v>48.53</v>
      </c>
      <c r="F121" s="22">
        <f t="shared" si="16"/>
        <v>253.82</v>
      </c>
      <c r="G121" s="23">
        <v>0</v>
      </c>
      <c r="H121" s="23">
        <v>17.899999999999999</v>
      </c>
      <c r="I121" s="21">
        <v>0.3</v>
      </c>
      <c r="J121" s="21">
        <v>0.1</v>
      </c>
      <c r="K121" s="21">
        <v>0</v>
      </c>
      <c r="L121" s="21">
        <v>0</v>
      </c>
      <c r="M121" s="23">
        <v>0</v>
      </c>
      <c r="N121" s="23">
        <v>0.1</v>
      </c>
      <c r="O121" s="21">
        <v>0.7</v>
      </c>
      <c r="P121" s="21">
        <v>73.5</v>
      </c>
      <c r="Q121" s="23">
        <v>25.7</v>
      </c>
      <c r="R121" s="23">
        <v>0.5</v>
      </c>
      <c r="S121" s="23">
        <v>0.8</v>
      </c>
      <c r="T121" s="23">
        <v>0.8</v>
      </c>
      <c r="U121" s="24">
        <v>325</v>
      </c>
      <c r="V121" s="24">
        <v>2008</v>
      </c>
    </row>
    <row r="122" spans="1:22" ht="22.5" customHeight="1" x14ac:dyDescent="0.2">
      <c r="A122" s="28" t="s">
        <v>176</v>
      </c>
      <c r="B122" s="20">
        <v>200</v>
      </c>
      <c r="C122" s="21">
        <v>0.2</v>
      </c>
      <c r="D122" s="21">
        <v>0.1</v>
      </c>
      <c r="E122" s="21">
        <v>11.5</v>
      </c>
      <c r="F122" s="22">
        <f t="shared" si="16"/>
        <v>47.699999999999996</v>
      </c>
      <c r="G122" s="23">
        <v>8.8000000000000007</v>
      </c>
      <c r="H122" s="23">
        <v>2.2000000000000002</v>
      </c>
      <c r="I122" s="21">
        <v>0.2</v>
      </c>
      <c r="J122" s="21">
        <v>0</v>
      </c>
      <c r="K122" s="21">
        <v>0</v>
      </c>
      <c r="L122" s="21">
        <v>0</v>
      </c>
      <c r="M122" s="23">
        <v>0</v>
      </c>
      <c r="N122" s="23">
        <v>0</v>
      </c>
      <c r="O122" s="21">
        <v>0.1</v>
      </c>
      <c r="P122" s="21">
        <v>5</v>
      </c>
      <c r="Q122" s="23">
        <v>5.7</v>
      </c>
      <c r="R122" s="23">
        <v>0.5</v>
      </c>
      <c r="S122" s="23">
        <v>0</v>
      </c>
      <c r="T122" s="23">
        <v>0.5</v>
      </c>
      <c r="U122" s="24">
        <v>394</v>
      </c>
      <c r="V122" s="24">
        <v>2008</v>
      </c>
    </row>
    <row r="123" spans="1:22" ht="22.5" customHeight="1" x14ac:dyDescent="0.2">
      <c r="A123" s="28" t="s">
        <v>36</v>
      </c>
      <c r="B123" s="20">
        <v>50</v>
      </c>
      <c r="C123" s="21">
        <v>3.3</v>
      </c>
      <c r="D123" s="21">
        <v>0.4</v>
      </c>
      <c r="E123" s="21">
        <v>21.2</v>
      </c>
      <c r="F123" s="22">
        <f t="shared" si="16"/>
        <v>101.6</v>
      </c>
      <c r="G123" s="23">
        <v>0</v>
      </c>
      <c r="H123" s="23">
        <v>0</v>
      </c>
      <c r="I123" s="21">
        <v>1.1000000000000001</v>
      </c>
      <c r="J123" s="21">
        <v>0</v>
      </c>
      <c r="K123" s="21">
        <v>0.1</v>
      </c>
      <c r="L123" s="21">
        <v>0</v>
      </c>
      <c r="M123" s="23">
        <v>0</v>
      </c>
      <c r="N123" s="23">
        <v>0.1</v>
      </c>
      <c r="O123" s="21">
        <v>0.3</v>
      </c>
      <c r="P123" s="21">
        <v>43.5</v>
      </c>
      <c r="Q123" s="23">
        <v>9.5</v>
      </c>
      <c r="R123" s="23">
        <v>2</v>
      </c>
      <c r="S123" s="23">
        <v>0.6</v>
      </c>
      <c r="T123" s="23">
        <v>2.8</v>
      </c>
      <c r="U123" s="24" t="s">
        <v>58</v>
      </c>
      <c r="V123" s="24">
        <v>2008</v>
      </c>
    </row>
    <row r="124" spans="1:22" ht="22.5" customHeight="1" x14ac:dyDescent="0.2">
      <c r="A124" s="28" t="s">
        <v>38</v>
      </c>
      <c r="B124" s="20">
        <v>50</v>
      </c>
      <c r="C124" s="21">
        <v>3.8</v>
      </c>
      <c r="D124" s="21">
        <v>0.3</v>
      </c>
      <c r="E124" s="21">
        <v>25.1</v>
      </c>
      <c r="F124" s="22">
        <f t="shared" si="16"/>
        <v>118.30000000000001</v>
      </c>
      <c r="G124" s="23">
        <v>0</v>
      </c>
      <c r="H124" s="23">
        <v>0</v>
      </c>
      <c r="I124" s="21" t="s">
        <v>64</v>
      </c>
      <c r="J124" s="21">
        <v>0</v>
      </c>
      <c r="K124" s="21">
        <v>0.1</v>
      </c>
      <c r="L124" s="21">
        <v>0</v>
      </c>
      <c r="M124" s="23">
        <v>0</v>
      </c>
      <c r="N124" s="23">
        <v>0.1</v>
      </c>
      <c r="O124" s="21">
        <v>0.8</v>
      </c>
      <c r="P124" s="21">
        <v>42</v>
      </c>
      <c r="Q124" s="23">
        <v>16.5</v>
      </c>
      <c r="R124" s="23" t="s">
        <v>64</v>
      </c>
      <c r="S124" s="23">
        <v>0.4</v>
      </c>
      <c r="T124" s="23">
        <v>0</v>
      </c>
      <c r="U124" s="24" t="s">
        <v>58</v>
      </c>
      <c r="V124" s="24">
        <v>2008</v>
      </c>
    </row>
    <row r="125" spans="1:22" ht="22.5" customHeight="1" x14ac:dyDescent="0.2">
      <c r="A125" s="39" t="s">
        <v>65</v>
      </c>
      <c r="B125" s="15"/>
      <c r="C125" s="22">
        <f>SUM(C118:C124)</f>
        <v>32.15</v>
      </c>
      <c r="D125" s="22">
        <f t="shared" ref="D125:E125" si="17">SUM(D118:D124)</f>
        <v>26.95</v>
      </c>
      <c r="E125" s="22">
        <f t="shared" si="17"/>
        <v>130.55000000000001</v>
      </c>
      <c r="F125" s="22">
        <f t="shared" si="16"/>
        <v>893.35</v>
      </c>
      <c r="G125" s="25">
        <v>25.3</v>
      </c>
      <c r="H125" s="25">
        <v>467.4</v>
      </c>
      <c r="I125" s="22">
        <v>7.8</v>
      </c>
      <c r="J125" s="22">
        <v>0.1</v>
      </c>
      <c r="K125" s="22">
        <v>0.5</v>
      </c>
      <c r="L125" s="22">
        <v>0.2</v>
      </c>
      <c r="M125" s="25">
        <v>0.6</v>
      </c>
      <c r="N125" s="25">
        <v>0.7</v>
      </c>
      <c r="O125" s="22">
        <v>7.7</v>
      </c>
      <c r="P125" s="22">
        <v>483</v>
      </c>
      <c r="Q125" s="25">
        <v>133.5</v>
      </c>
      <c r="R125" s="25">
        <v>7.4</v>
      </c>
      <c r="S125" s="25">
        <v>3.9</v>
      </c>
      <c r="T125" s="25">
        <v>60.8</v>
      </c>
      <c r="U125" s="26" t="s">
        <v>66</v>
      </c>
      <c r="V125" s="26" t="s">
        <v>66</v>
      </c>
    </row>
    <row r="126" spans="1:22" ht="22.5" customHeight="1" x14ac:dyDescent="0.2">
      <c r="A126" s="38" t="s">
        <v>67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9"/>
    </row>
    <row r="127" spans="1:22" ht="22.5" customHeight="1" x14ac:dyDescent="0.2">
      <c r="A127" s="28" t="s">
        <v>177</v>
      </c>
      <c r="B127" s="32">
        <v>100</v>
      </c>
      <c r="C127" s="32">
        <v>22.37</v>
      </c>
      <c r="D127" s="32">
        <v>17.37</v>
      </c>
      <c r="E127" s="32">
        <v>39.200000000000003</v>
      </c>
      <c r="F127" s="22">
        <f t="shared" ref="F127:F130" si="18">(C127+E127)*4+(D127*9)</f>
        <v>402.61</v>
      </c>
      <c r="G127" s="23">
        <v>0.2</v>
      </c>
      <c r="H127" s="23">
        <v>39.1</v>
      </c>
      <c r="I127" s="21">
        <v>1.9</v>
      </c>
      <c r="J127" s="21">
        <v>0.2</v>
      </c>
      <c r="K127" s="21">
        <v>0</v>
      </c>
      <c r="L127" s="21">
        <v>0.2</v>
      </c>
      <c r="M127" s="23">
        <v>0.8</v>
      </c>
      <c r="N127" s="23">
        <v>0.1</v>
      </c>
      <c r="O127" s="21">
        <v>2.6</v>
      </c>
      <c r="P127" s="21">
        <v>169.7</v>
      </c>
      <c r="Q127" s="23">
        <v>18.3</v>
      </c>
      <c r="R127" s="23">
        <v>0.4</v>
      </c>
      <c r="S127" s="23">
        <v>0.4</v>
      </c>
      <c r="T127" s="23">
        <v>0.6</v>
      </c>
      <c r="U127" s="24">
        <v>219</v>
      </c>
      <c r="V127" s="24">
        <v>2008</v>
      </c>
    </row>
    <row r="128" spans="1:22" ht="22.5" customHeight="1" x14ac:dyDescent="0.2">
      <c r="A128" s="28" t="s">
        <v>240</v>
      </c>
      <c r="B128" s="20">
        <v>200</v>
      </c>
      <c r="C128" s="21" t="s">
        <v>64</v>
      </c>
      <c r="D128" s="21">
        <v>0.2</v>
      </c>
      <c r="E128" s="21">
        <v>20.2</v>
      </c>
      <c r="F128" s="22">
        <f t="shared" si="18"/>
        <v>86.6</v>
      </c>
      <c r="G128" s="23">
        <v>4</v>
      </c>
      <c r="H128" s="23">
        <v>0</v>
      </c>
      <c r="I128" s="21">
        <v>0</v>
      </c>
      <c r="J128" s="21">
        <v>0</v>
      </c>
      <c r="K128" s="21">
        <v>0</v>
      </c>
      <c r="L128" s="21">
        <v>0</v>
      </c>
      <c r="M128" s="23">
        <v>0</v>
      </c>
      <c r="N128" s="23">
        <v>0.1</v>
      </c>
      <c r="O128" s="21">
        <v>0.2</v>
      </c>
      <c r="P128" s="21">
        <v>14</v>
      </c>
      <c r="Q128" s="23">
        <v>8</v>
      </c>
      <c r="R128" s="23">
        <v>2.8</v>
      </c>
      <c r="S128" s="23">
        <v>0.1</v>
      </c>
      <c r="T128" s="23">
        <v>2</v>
      </c>
      <c r="U128" s="24" t="s">
        <v>66</v>
      </c>
      <c r="V128" s="24">
        <v>2008</v>
      </c>
    </row>
    <row r="129" spans="1:22" ht="22.5" customHeight="1" x14ac:dyDescent="0.2">
      <c r="A129" s="39" t="s">
        <v>65</v>
      </c>
      <c r="B129" s="15"/>
      <c r="C129" s="22">
        <f>SUM(C127:C128)</f>
        <v>22.37</v>
      </c>
      <c r="D129" s="22">
        <f t="shared" ref="D129:E129" si="19">SUM(D127:D128)</f>
        <v>17.57</v>
      </c>
      <c r="E129" s="22">
        <f t="shared" si="19"/>
        <v>59.400000000000006</v>
      </c>
      <c r="F129" s="22">
        <f t="shared" si="18"/>
        <v>485.21000000000004</v>
      </c>
      <c r="G129" s="25">
        <v>4.2</v>
      </c>
      <c r="H129" s="25">
        <v>39.1</v>
      </c>
      <c r="I129" s="22">
        <v>1.9</v>
      </c>
      <c r="J129" s="22">
        <v>0.2</v>
      </c>
      <c r="K129" s="22">
        <v>0</v>
      </c>
      <c r="L129" s="22">
        <v>0.2</v>
      </c>
      <c r="M129" s="25">
        <v>0.8</v>
      </c>
      <c r="N129" s="25">
        <v>0.2</v>
      </c>
      <c r="O129" s="22">
        <v>2.8</v>
      </c>
      <c r="P129" s="22">
        <v>183.7</v>
      </c>
      <c r="Q129" s="25">
        <v>26.3</v>
      </c>
      <c r="R129" s="25">
        <v>3.2</v>
      </c>
      <c r="S129" s="25">
        <v>0.5</v>
      </c>
      <c r="T129" s="25">
        <v>2.6</v>
      </c>
      <c r="U129" s="26" t="s">
        <v>66</v>
      </c>
      <c r="V129" s="26" t="s">
        <v>66</v>
      </c>
    </row>
    <row r="130" spans="1:22" ht="22.5" customHeight="1" x14ac:dyDescent="0.2">
      <c r="A130" s="39" t="s">
        <v>68</v>
      </c>
      <c r="B130" s="27"/>
      <c r="C130" s="22">
        <f>C116+C125+C129</f>
        <v>95.170000000000016</v>
      </c>
      <c r="D130" s="22">
        <f t="shared" ref="D130:E130" si="20">D116+D125+D129</f>
        <v>77.62</v>
      </c>
      <c r="E130" s="22">
        <f t="shared" si="20"/>
        <v>267.89999999999998</v>
      </c>
      <c r="F130" s="22">
        <f t="shared" si="18"/>
        <v>2150.86</v>
      </c>
      <c r="G130" s="25">
        <v>31.1</v>
      </c>
      <c r="H130" s="25">
        <v>714.7</v>
      </c>
      <c r="I130" s="22">
        <v>12.1</v>
      </c>
      <c r="J130" s="22">
        <v>2.1</v>
      </c>
      <c r="K130" s="22">
        <v>0.8</v>
      </c>
      <c r="L130" s="22">
        <v>0.7</v>
      </c>
      <c r="M130" s="25">
        <v>1.8</v>
      </c>
      <c r="N130" s="25">
        <v>1.1000000000000001</v>
      </c>
      <c r="O130" s="22">
        <v>12.2</v>
      </c>
      <c r="P130" s="22">
        <v>908.6</v>
      </c>
      <c r="Q130" s="25">
        <v>198.3</v>
      </c>
      <c r="R130" s="25">
        <v>14.4</v>
      </c>
      <c r="S130" s="25">
        <v>6.1</v>
      </c>
      <c r="T130" s="25">
        <v>84.4</v>
      </c>
      <c r="U130" s="26" t="s">
        <v>66</v>
      </c>
      <c r="V130" s="26" t="s">
        <v>66</v>
      </c>
    </row>
    <row r="131" spans="1:22" ht="6.4" customHeight="1" x14ac:dyDescent="0.2"/>
    <row r="132" spans="1:22" ht="27.4" customHeight="1" x14ac:dyDescent="0.2">
      <c r="A132" s="41" t="s">
        <v>69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22" ht="12.95" customHeight="1" x14ac:dyDescent="0.2">
      <c r="A133" s="47" t="s">
        <v>1</v>
      </c>
      <c r="B133" s="45" t="s">
        <v>2</v>
      </c>
      <c r="C133" s="49" t="s">
        <v>3</v>
      </c>
      <c r="D133" s="50"/>
      <c r="E133" s="50"/>
      <c r="F133" s="51"/>
      <c r="G133" s="49" t="s">
        <v>224</v>
      </c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1"/>
      <c r="U133" s="45" t="s">
        <v>5</v>
      </c>
      <c r="V133" s="45" t="s">
        <v>6</v>
      </c>
    </row>
    <row r="134" spans="1:22" ht="47.65" customHeight="1" x14ac:dyDescent="0.2">
      <c r="A134" s="48"/>
      <c r="B134" s="46"/>
      <c r="C134" s="15" t="s">
        <v>7</v>
      </c>
      <c r="D134" s="15" t="s">
        <v>8</v>
      </c>
      <c r="E134" s="15" t="s">
        <v>9</v>
      </c>
      <c r="F134" s="16" t="s">
        <v>225</v>
      </c>
      <c r="G134" s="17" t="s">
        <v>10</v>
      </c>
      <c r="H134" s="17" t="s">
        <v>11</v>
      </c>
      <c r="I134" s="15" t="s">
        <v>12</v>
      </c>
      <c r="J134" s="15" t="s">
        <v>13</v>
      </c>
      <c r="K134" s="15" t="s">
        <v>14</v>
      </c>
      <c r="L134" s="15" t="s">
        <v>15</v>
      </c>
      <c r="M134" s="17" t="s">
        <v>16</v>
      </c>
      <c r="N134" s="17" t="s">
        <v>17</v>
      </c>
      <c r="O134" s="15" t="s">
        <v>18</v>
      </c>
      <c r="P134" s="15" t="s">
        <v>19</v>
      </c>
      <c r="Q134" s="17" t="s">
        <v>20</v>
      </c>
      <c r="R134" s="17" t="s">
        <v>21</v>
      </c>
      <c r="S134" s="17" t="s">
        <v>22</v>
      </c>
      <c r="T134" s="17" t="s">
        <v>23</v>
      </c>
      <c r="U134" s="46"/>
      <c r="V134" s="46"/>
    </row>
    <row r="135" spans="1:22" ht="24" customHeight="1" x14ac:dyDescent="0.2">
      <c r="A135" s="38" t="s">
        <v>70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9"/>
    </row>
    <row r="136" spans="1:22" ht="24" customHeight="1" x14ac:dyDescent="0.2">
      <c r="A136" s="28" t="s">
        <v>178</v>
      </c>
      <c r="B136" s="20" t="s">
        <v>71</v>
      </c>
      <c r="C136" s="21">
        <v>7.1</v>
      </c>
      <c r="D136" s="21">
        <v>14.3</v>
      </c>
      <c r="E136" s="21">
        <v>33.799999999999997</v>
      </c>
      <c r="F136" s="22">
        <f t="shared" ref="F136:F142" si="21">(C136+E136)*4+(D136*9)</f>
        <v>292.3</v>
      </c>
      <c r="G136" s="23">
        <v>0.3</v>
      </c>
      <c r="H136" s="23">
        <v>71.5</v>
      </c>
      <c r="I136" s="21">
        <v>0</v>
      </c>
      <c r="J136" s="21">
        <v>0</v>
      </c>
      <c r="K136" s="21">
        <v>0.2</v>
      </c>
      <c r="L136" s="21">
        <v>0.5</v>
      </c>
      <c r="M136" s="23">
        <v>0.3</v>
      </c>
      <c r="N136" s="23">
        <v>0.1</v>
      </c>
      <c r="O136" s="21">
        <v>1.4</v>
      </c>
      <c r="P136" s="21">
        <v>120</v>
      </c>
      <c r="Q136" s="23">
        <v>18.3</v>
      </c>
      <c r="R136" s="23">
        <v>0.1</v>
      </c>
      <c r="S136" s="23">
        <v>0.7</v>
      </c>
      <c r="T136" s="23">
        <v>7.3</v>
      </c>
      <c r="U136" s="24">
        <v>152</v>
      </c>
      <c r="V136" s="24">
        <v>2008</v>
      </c>
    </row>
    <row r="137" spans="1:22" ht="24" customHeight="1" x14ac:dyDescent="0.2">
      <c r="A137" s="28" t="s">
        <v>72</v>
      </c>
      <c r="B137" s="20" t="s">
        <v>73</v>
      </c>
      <c r="C137" s="21">
        <v>0.6</v>
      </c>
      <c r="D137" s="21">
        <v>0.6</v>
      </c>
      <c r="E137" s="21">
        <v>33.4</v>
      </c>
      <c r="F137" s="22">
        <f t="shared" si="21"/>
        <v>141.4</v>
      </c>
      <c r="G137" s="23">
        <v>6</v>
      </c>
      <c r="H137" s="23">
        <v>6</v>
      </c>
      <c r="I137" s="21">
        <v>0.9</v>
      </c>
      <c r="J137" s="21">
        <v>0</v>
      </c>
      <c r="K137" s="21">
        <v>0</v>
      </c>
      <c r="L137" s="21">
        <v>0</v>
      </c>
      <c r="M137" s="23">
        <v>0</v>
      </c>
      <c r="N137" s="23">
        <v>0.1</v>
      </c>
      <c r="O137" s="21">
        <v>0.4</v>
      </c>
      <c r="P137" s="21">
        <v>14.9</v>
      </c>
      <c r="Q137" s="23">
        <v>10.8</v>
      </c>
      <c r="R137" s="23">
        <v>3</v>
      </c>
      <c r="S137" s="23">
        <v>0.2</v>
      </c>
      <c r="T137" s="23">
        <v>3</v>
      </c>
      <c r="U137" s="24" t="s">
        <v>74</v>
      </c>
      <c r="V137" s="24">
        <v>2008</v>
      </c>
    </row>
    <row r="138" spans="1:22" ht="22.5" customHeight="1" x14ac:dyDescent="0.2">
      <c r="A138" s="28" t="s">
        <v>159</v>
      </c>
      <c r="B138" s="20">
        <v>10</v>
      </c>
      <c r="C138" s="21">
        <v>0.1</v>
      </c>
      <c r="D138" s="21">
        <v>8.3000000000000007</v>
      </c>
      <c r="E138" s="21">
        <v>0.1</v>
      </c>
      <c r="F138" s="22">
        <f t="shared" si="21"/>
        <v>75.5</v>
      </c>
      <c r="G138" s="23">
        <v>0</v>
      </c>
      <c r="H138" s="23">
        <v>59</v>
      </c>
      <c r="I138" s="21">
        <v>0.2</v>
      </c>
      <c r="J138" s="21">
        <v>0.2</v>
      </c>
      <c r="K138" s="21">
        <v>0</v>
      </c>
      <c r="L138" s="21">
        <v>0</v>
      </c>
      <c r="M138" s="23">
        <v>0</v>
      </c>
      <c r="N138" s="23">
        <v>0</v>
      </c>
      <c r="O138" s="21">
        <v>0</v>
      </c>
      <c r="P138" s="21">
        <v>1.9</v>
      </c>
      <c r="Q138" s="23">
        <v>0</v>
      </c>
      <c r="R138" s="23">
        <v>0</v>
      </c>
      <c r="S138" s="23">
        <v>0</v>
      </c>
      <c r="T138" s="23">
        <v>0</v>
      </c>
      <c r="U138" s="24" t="s">
        <v>26</v>
      </c>
      <c r="V138" s="24" t="s">
        <v>26</v>
      </c>
    </row>
    <row r="139" spans="1:22" ht="24" customHeight="1" x14ac:dyDescent="0.2">
      <c r="A139" s="28" t="s">
        <v>160</v>
      </c>
      <c r="B139" s="20" t="s">
        <v>28</v>
      </c>
      <c r="C139" s="21">
        <v>0.2</v>
      </c>
      <c r="D139" s="21">
        <v>0</v>
      </c>
      <c r="E139" s="21">
        <v>19.7</v>
      </c>
      <c r="F139" s="22">
        <f t="shared" si="21"/>
        <v>79.599999999999994</v>
      </c>
      <c r="G139" s="23">
        <v>0.8</v>
      </c>
      <c r="H139" s="23">
        <v>0.1</v>
      </c>
      <c r="I139" s="21">
        <v>0</v>
      </c>
      <c r="J139" s="21">
        <v>0</v>
      </c>
      <c r="K139" s="21">
        <v>0</v>
      </c>
      <c r="L139" s="21">
        <v>0</v>
      </c>
      <c r="M139" s="23">
        <v>0</v>
      </c>
      <c r="N139" s="23">
        <v>0</v>
      </c>
      <c r="O139" s="21">
        <v>0.1</v>
      </c>
      <c r="P139" s="21">
        <v>8.4</v>
      </c>
      <c r="Q139" s="23">
        <v>6.3</v>
      </c>
      <c r="R139" s="23">
        <v>0.8</v>
      </c>
      <c r="S139" s="23">
        <v>0</v>
      </c>
      <c r="T139" s="23">
        <v>0</v>
      </c>
      <c r="U139" s="24">
        <v>431</v>
      </c>
      <c r="V139" s="24">
        <v>2008</v>
      </c>
    </row>
    <row r="140" spans="1:22" ht="22.5" customHeight="1" x14ac:dyDescent="0.2">
      <c r="A140" s="28" t="s">
        <v>29</v>
      </c>
      <c r="B140" s="32">
        <v>50</v>
      </c>
      <c r="C140" s="32">
        <v>7.16</v>
      </c>
      <c r="D140" s="32">
        <v>1.5</v>
      </c>
      <c r="E140" s="32">
        <v>25.66</v>
      </c>
      <c r="F140" s="33">
        <f t="shared" si="21"/>
        <v>144.78</v>
      </c>
      <c r="G140" s="23">
        <v>0</v>
      </c>
      <c r="H140" s="23">
        <v>0</v>
      </c>
      <c r="I140" s="21">
        <v>0</v>
      </c>
      <c r="J140" s="21">
        <v>0</v>
      </c>
      <c r="K140" s="21">
        <v>0</v>
      </c>
      <c r="L140" s="21">
        <v>0</v>
      </c>
      <c r="M140" s="23">
        <v>0</v>
      </c>
      <c r="N140" s="23">
        <v>0</v>
      </c>
      <c r="O140" s="21">
        <v>0.4</v>
      </c>
      <c r="P140" s="21">
        <v>26</v>
      </c>
      <c r="Q140" s="23">
        <v>5.2</v>
      </c>
      <c r="R140" s="23">
        <v>0.4</v>
      </c>
      <c r="S140" s="23">
        <v>0.2</v>
      </c>
      <c r="T140" s="23">
        <v>0</v>
      </c>
      <c r="U140" s="24" t="s">
        <v>26</v>
      </c>
      <c r="V140" s="24" t="s">
        <v>26</v>
      </c>
    </row>
    <row r="141" spans="1:22" ht="21.75" customHeight="1" x14ac:dyDescent="0.2">
      <c r="A141" s="28" t="s">
        <v>36</v>
      </c>
      <c r="B141" s="32">
        <v>50</v>
      </c>
      <c r="C141" s="32">
        <v>3.25</v>
      </c>
      <c r="D141" s="32">
        <v>0.5</v>
      </c>
      <c r="E141" s="32">
        <v>21.25</v>
      </c>
      <c r="F141" s="33">
        <f t="shared" si="21"/>
        <v>102.5</v>
      </c>
      <c r="G141" s="34">
        <v>0</v>
      </c>
      <c r="H141" s="34">
        <v>0</v>
      </c>
      <c r="I141" s="32">
        <v>0.9</v>
      </c>
      <c r="J141" s="32">
        <v>0</v>
      </c>
      <c r="K141" s="32">
        <v>0.1</v>
      </c>
      <c r="L141" s="32">
        <v>0</v>
      </c>
      <c r="M141" s="34">
        <v>0</v>
      </c>
      <c r="N141" s="34">
        <v>0.1</v>
      </c>
      <c r="O141" s="32">
        <v>0.3</v>
      </c>
      <c r="P141" s="32">
        <v>34.799999999999997</v>
      </c>
      <c r="Q141" s="34">
        <v>7.6</v>
      </c>
      <c r="R141" s="34">
        <v>1.6</v>
      </c>
      <c r="S141" s="34">
        <v>0.5</v>
      </c>
      <c r="T141" s="34">
        <v>2.2000000000000002</v>
      </c>
      <c r="U141" s="34" t="s">
        <v>26</v>
      </c>
      <c r="V141" s="34">
        <v>2008</v>
      </c>
    </row>
    <row r="142" spans="1:22" ht="24" customHeight="1" x14ac:dyDescent="0.2">
      <c r="A142" s="39" t="s">
        <v>75</v>
      </c>
      <c r="B142" s="15"/>
      <c r="C142" s="22">
        <f>SUM(C136:C141)</f>
        <v>18.41</v>
      </c>
      <c r="D142" s="22">
        <f t="shared" ref="D142:E142" si="22">SUM(D136:D141)</f>
        <v>25.200000000000003</v>
      </c>
      <c r="E142" s="22">
        <f t="shared" si="22"/>
        <v>133.90999999999997</v>
      </c>
      <c r="F142" s="22">
        <f t="shared" si="21"/>
        <v>836.07999999999993</v>
      </c>
      <c r="G142" s="25">
        <v>7.1</v>
      </c>
      <c r="H142" s="25">
        <v>77.599999999999994</v>
      </c>
      <c r="I142" s="22">
        <v>0.9</v>
      </c>
      <c r="J142" s="22">
        <v>0</v>
      </c>
      <c r="K142" s="22">
        <v>0.2</v>
      </c>
      <c r="L142" s="22">
        <v>0.5</v>
      </c>
      <c r="M142" s="25">
        <v>0.3</v>
      </c>
      <c r="N142" s="25">
        <v>0.2</v>
      </c>
      <c r="O142" s="22">
        <v>1.9</v>
      </c>
      <c r="P142" s="22">
        <v>143.30000000000001</v>
      </c>
      <c r="Q142" s="25">
        <v>35.4</v>
      </c>
      <c r="R142" s="25">
        <v>3.9</v>
      </c>
      <c r="S142" s="25">
        <v>0.9</v>
      </c>
      <c r="T142" s="25">
        <v>10.3</v>
      </c>
      <c r="U142" s="26" t="s">
        <v>74</v>
      </c>
      <c r="V142" s="26" t="s">
        <v>74</v>
      </c>
    </row>
    <row r="143" spans="1:22" ht="24" customHeight="1" x14ac:dyDescent="0.2">
      <c r="A143" s="38" t="s">
        <v>76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9"/>
    </row>
    <row r="144" spans="1:22" ht="24" customHeight="1" x14ac:dyDescent="0.2">
      <c r="A144" s="28" t="s">
        <v>179</v>
      </c>
      <c r="B144" s="20">
        <v>50</v>
      </c>
      <c r="C144" s="21">
        <v>0.4</v>
      </c>
      <c r="D144" s="21">
        <v>0.1</v>
      </c>
      <c r="E144" s="21">
        <v>1.2</v>
      </c>
      <c r="F144" s="22">
        <f t="shared" ref="F144:F151" si="23">(C144+E144)*4+(D144*9)</f>
        <v>7.3000000000000007</v>
      </c>
      <c r="G144" s="23">
        <v>2</v>
      </c>
      <c r="H144" s="23">
        <v>4</v>
      </c>
      <c r="I144" s="21">
        <v>0.1</v>
      </c>
      <c r="J144" s="21">
        <v>0</v>
      </c>
      <c r="K144" s="21">
        <v>0</v>
      </c>
      <c r="L144" s="21">
        <v>0</v>
      </c>
      <c r="M144" s="23">
        <v>0</v>
      </c>
      <c r="N144" s="23">
        <v>0</v>
      </c>
      <c r="O144" s="21">
        <v>0.1</v>
      </c>
      <c r="P144" s="21">
        <v>18.899999999999999</v>
      </c>
      <c r="Q144" s="23">
        <v>6.3</v>
      </c>
      <c r="R144" s="23">
        <v>0.5</v>
      </c>
      <c r="S144" s="23">
        <v>0.1</v>
      </c>
      <c r="T144" s="23">
        <v>1.5</v>
      </c>
      <c r="U144" s="24">
        <v>303</v>
      </c>
      <c r="V144" s="24">
        <v>2008</v>
      </c>
    </row>
    <row r="145" spans="1:22" ht="24" customHeight="1" x14ac:dyDescent="0.2">
      <c r="A145" s="28" t="s">
        <v>77</v>
      </c>
      <c r="B145" s="20" t="s">
        <v>34</v>
      </c>
      <c r="C145" s="21">
        <v>8.5</v>
      </c>
      <c r="D145" s="21">
        <v>4.62</v>
      </c>
      <c r="E145" s="21">
        <v>31.5</v>
      </c>
      <c r="F145" s="22">
        <f t="shared" si="23"/>
        <v>201.57999999999998</v>
      </c>
      <c r="G145" s="23">
        <v>7.2</v>
      </c>
      <c r="H145" s="23">
        <v>174.9</v>
      </c>
      <c r="I145" s="21">
        <v>1.6</v>
      </c>
      <c r="J145" s="21">
        <v>0</v>
      </c>
      <c r="K145" s="21">
        <v>0.1</v>
      </c>
      <c r="L145" s="21">
        <v>0.1</v>
      </c>
      <c r="M145" s="23">
        <v>0</v>
      </c>
      <c r="N145" s="23">
        <v>0.3</v>
      </c>
      <c r="O145" s="21">
        <v>2</v>
      </c>
      <c r="P145" s="21">
        <v>113.7</v>
      </c>
      <c r="Q145" s="23">
        <v>36.5</v>
      </c>
      <c r="R145" s="23">
        <v>1.3</v>
      </c>
      <c r="S145" s="23">
        <v>0.8</v>
      </c>
      <c r="T145" s="23">
        <v>16.8</v>
      </c>
      <c r="U145" s="24">
        <v>98</v>
      </c>
      <c r="V145" s="24">
        <v>2008</v>
      </c>
    </row>
    <row r="146" spans="1:22" ht="24" customHeight="1" x14ac:dyDescent="0.2">
      <c r="A146" s="28" t="s">
        <v>180</v>
      </c>
      <c r="B146" s="20">
        <v>80</v>
      </c>
      <c r="C146" s="21">
        <v>9.5</v>
      </c>
      <c r="D146" s="21">
        <v>13.4</v>
      </c>
      <c r="E146" s="21">
        <v>12.3</v>
      </c>
      <c r="F146" s="22">
        <f t="shared" si="23"/>
        <v>207.8</v>
      </c>
      <c r="G146" s="23">
        <v>0.4</v>
      </c>
      <c r="H146" s="23">
        <v>9.1</v>
      </c>
      <c r="I146" s="21">
        <v>2.2000000000000002</v>
      </c>
      <c r="J146" s="21">
        <v>0.1</v>
      </c>
      <c r="K146" s="21">
        <v>0</v>
      </c>
      <c r="L146" s="21">
        <v>0.1</v>
      </c>
      <c r="M146" s="23">
        <v>1.7</v>
      </c>
      <c r="N146" s="23">
        <v>0.2</v>
      </c>
      <c r="O146" s="21">
        <v>2.9</v>
      </c>
      <c r="P146" s="21">
        <v>157.4</v>
      </c>
      <c r="Q146" s="23">
        <v>25.7</v>
      </c>
      <c r="R146" s="23">
        <v>2.7</v>
      </c>
      <c r="S146" s="23">
        <v>2.2999999999999998</v>
      </c>
      <c r="T146" s="23">
        <v>6</v>
      </c>
      <c r="U146" s="24">
        <v>275</v>
      </c>
      <c r="V146" s="24">
        <v>2008</v>
      </c>
    </row>
    <row r="147" spans="1:22" ht="24" customHeight="1" x14ac:dyDescent="0.2">
      <c r="A147" s="28" t="s">
        <v>226</v>
      </c>
      <c r="B147" s="20">
        <v>150</v>
      </c>
      <c r="C147" s="21">
        <v>3.2</v>
      </c>
      <c r="D147" s="21">
        <v>4.0999999999999996</v>
      </c>
      <c r="E147" s="21">
        <v>20</v>
      </c>
      <c r="F147" s="22">
        <f t="shared" si="23"/>
        <v>129.69999999999999</v>
      </c>
      <c r="G147" s="23">
        <v>10.3</v>
      </c>
      <c r="H147" s="23">
        <v>25</v>
      </c>
      <c r="I147" s="21">
        <v>0.2</v>
      </c>
      <c r="J147" s="21">
        <v>0.1</v>
      </c>
      <c r="K147" s="21">
        <v>0.2</v>
      </c>
      <c r="L147" s="21">
        <v>0.1</v>
      </c>
      <c r="M147" s="23">
        <v>0</v>
      </c>
      <c r="N147" s="23">
        <v>0.4</v>
      </c>
      <c r="O147" s="21">
        <v>1.4</v>
      </c>
      <c r="P147" s="21">
        <v>86</v>
      </c>
      <c r="Q147" s="23">
        <v>29.4</v>
      </c>
      <c r="R147" s="23">
        <v>1.2</v>
      </c>
      <c r="S147" s="23">
        <v>0.6</v>
      </c>
      <c r="T147" s="23">
        <v>8.5</v>
      </c>
      <c r="U147" s="24">
        <v>335</v>
      </c>
      <c r="V147" s="24">
        <v>2008</v>
      </c>
    </row>
    <row r="148" spans="1:22" ht="24" customHeight="1" x14ac:dyDescent="0.2">
      <c r="A148" s="28" t="s">
        <v>181</v>
      </c>
      <c r="B148" s="20">
        <v>200</v>
      </c>
      <c r="C148" s="21">
        <v>0.1</v>
      </c>
      <c r="D148" s="21">
        <v>0</v>
      </c>
      <c r="E148" s="21">
        <v>9.6</v>
      </c>
      <c r="F148" s="22">
        <f t="shared" si="23"/>
        <v>38.799999999999997</v>
      </c>
      <c r="G148" s="23">
        <v>0.9</v>
      </c>
      <c r="H148" s="23">
        <v>0</v>
      </c>
      <c r="I148" s="21">
        <v>0</v>
      </c>
      <c r="J148" s="21">
        <v>0</v>
      </c>
      <c r="K148" s="21">
        <v>0</v>
      </c>
      <c r="L148" s="21">
        <v>0</v>
      </c>
      <c r="M148" s="23">
        <v>0</v>
      </c>
      <c r="N148" s="23">
        <v>0</v>
      </c>
      <c r="O148" s="21">
        <v>0</v>
      </c>
      <c r="P148" s="21">
        <v>1.5</v>
      </c>
      <c r="Q148" s="23">
        <v>3.9</v>
      </c>
      <c r="R148" s="23">
        <v>0.1</v>
      </c>
      <c r="S148" s="23">
        <v>0</v>
      </c>
      <c r="T148" s="23">
        <v>0</v>
      </c>
      <c r="U148" s="24">
        <v>394</v>
      </c>
      <c r="V148" s="24">
        <v>2008</v>
      </c>
    </row>
    <row r="149" spans="1:22" ht="24" customHeight="1" x14ac:dyDescent="0.2">
      <c r="A149" s="28" t="s">
        <v>36</v>
      </c>
      <c r="B149" s="20">
        <v>50</v>
      </c>
      <c r="C149" s="21">
        <v>3.3</v>
      </c>
      <c r="D149" s="21">
        <v>0.4</v>
      </c>
      <c r="E149" s="21">
        <v>21.2</v>
      </c>
      <c r="F149" s="22">
        <f t="shared" si="23"/>
        <v>101.6</v>
      </c>
      <c r="G149" s="23">
        <v>0</v>
      </c>
      <c r="H149" s="23">
        <v>0</v>
      </c>
      <c r="I149" s="21">
        <v>1.1000000000000001</v>
      </c>
      <c r="J149" s="21">
        <v>0</v>
      </c>
      <c r="K149" s="21">
        <v>0.1</v>
      </c>
      <c r="L149" s="21">
        <v>0</v>
      </c>
      <c r="M149" s="23">
        <v>0</v>
      </c>
      <c r="N149" s="23">
        <v>0.1</v>
      </c>
      <c r="O149" s="21">
        <v>0.3</v>
      </c>
      <c r="P149" s="21">
        <v>43.5</v>
      </c>
      <c r="Q149" s="23">
        <v>9.5</v>
      </c>
      <c r="R149" s="23">
        <v>2</v>
      </c>
      <c r="S149" s="23">
        <v>0.6</v>
      </c>
      <c r="T149" s="23">
        <v>2.8</v>
      </c>
      <c r="U149" s="24" t="s">
        <v>74</v>
      </c>
      <c r="V149" s="24">
        <v>2008</v>
      </c>
    </row>
    <row r="150" spans="1:22" ht="24" customHeight="1" x14ac:dyDescent="0.2">
      <c r="A150" s="28" t="s">
        <v>38</v>
      </c>
      <c r="B150" s="20">
        <v>50</v>
      </c>
      <c r="C150" s="21">
        <v>3.8</v>
      </c>
      <c r="D150" s="21">
        <v>0.3</v>
      </c>
      <c r="E150" s="21">
        <v>25.1</v>
      </c>
      <c r="F150" s="22">
        <f t="shared" si="23"/>
        <v>118.30000000000001</v>
      </c>
      <c r="G150" s="23">
        <v>0</v>
      </c>
      <c r="H150" s="23">
        <v>0</v>
      </c>
      <c r="I150" s="21" t="s">
        <v>78</v>
      </c>
      <c r="J150" s="21">
        <v>0</v>
      </c>
      <c r="K150" s="21">
        <v>0.1</v>
      </c>
      <c r="L150" s="21">
        <v>0</v>
      </c>
      <c r="M150" s="23">
        <v>0</v>
      </c>
      <c r="N150" s="23">
        <v>0.1</v>
      </c>
      <c r="O150" s="21">
        <v>0.8</v>
      </c>
      <c r="P150" s="21">
        <v>42</v>
      </c>
      <c r="Q150" s="23">
        <v>16.5</v>
      </c>
      <c r="R150" s="23" t="s">
        <v>78</v>
      </c>
      <c r="S150" s="23">
        <v>0.4</v>
      </c>
      <c r="T150" s="23">
        <v>0</v>
      </c>
      <c r="U150" s="24" t="s">
        <v>79</v>
      </c>
      <c r="V150" s="24">
        <v>2008</v>
      </c>
    </row>
    <row r="151" spans="1:22" ht="24" customHeight="1" x14ac:dyDescent="0.2">
      <c r="A151" s="39" t="s">
        <v>75</v>
      </c>
      <c r="B151" s="15"/>
      <c r="C151" s="22">
        <f>SUM(C144:C150)</f>
        <v>28.8</v>
      </c>
      <c r="D151" s="22">
        <f t="shared" ref="D151:E151" si="24">SUM(D144:D150)</f>
        <v>22.919999999999998</v>
      </c>
      <c r="E151" s="22">
        <f t="shared" si="24"/>
        <v>120.9</v>
      </c>
      <c r="F151" s="22">
        <f t="shared" si="23"/>
        <v>805.08</v>
      </c>
      <c r="G151" s="25">
        <v>20.8</v>
      </c>
      <c r="H151" s="25">
        <v>213</v>
      </c>
      <c r="I151" s="22">
        <v>6.2</v>
      </c>
      <c r="J151" s="22">
        <v>0.2</v>
      </c>
      <c r="K151" s="22">
        <v>0.5</v>
      </c>
      <c r="L151" s="22">
        <v>0.3</v>
      </c>
      <c r="M151" s="25">
        <v>1.7</v>
      </c>
      <c r="N151" s="25">
        <v>1.1000000000000001</v>
      </c>
      <c r="O151" s="22">
        <v>7.5</v>
      </c>
      <c r="P151" s="22">
        <v>463</v>
      </c>
      <c r="Q151" s="25">
        <v>127.8</v>
      </c>
      <c r="R151" s="25">
        <v>8.8000000000000007</v>
      </c>
      <c r="S151" s="25">
        <v>4.8</v>
      </c>
      <c r="T151" s="25">
        <v>35.6</v>
      </c>
      <c r="U151" s="26" t="s">
        <v>79</v>
      </c>
      <c r="V151" s="26" t="s">
        <v>79</v>
      </c>
    </row>
    <row r="152" spans="1:22" ht="24" customHeight="1" x14ac:dyDescent="0.2">
      <c r="A152" s="38" t="s">
        <v>80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9"/>
    </row>
    <row r="153" spans="1:22" ht="24" customHeight="1" x14ac:dyDescent="0.2">
      <c r="A153" s="28" t="s">
        <v>182</v>
      </c>
      <c r="B153" s="20">
        <v>80</v>
      </c>
      <c r="C153" s="21">
        <v>7</v>
      </c>
      <c r="D153" s="21">
        <v>20</v>
      </c>
      <c r="E153" s="21">
        <v>40</v>
      </c>
      <c r="F153" s="22">
        <f t="shared" ref="F153:F156" si="25">(C153+E153)*4+(D153*9)</f>
        <v>368</v>
      </c>
      <c r="G153" s="23">
        <v>0</v>
      </c>
      <c r="H153" s="23">
        <v>102.9</v>
      </c>
      <c r="I153" s="21">
        <v>0.6</v>
      </c>
      <c r="J153" s="21">
        <v>0.5</v>
      </c>
      <c r="K153" s="21">
        <v>0</v>
      </c>
      <c r="L153" s="21">
        <v>0.1</v>
      </c>
      <c r="M153" s="23">
        <v>0.1</v>
      </c>
      <c r="N153" s="23">
        <v>0</v>
      </c>
      <c r="O153" s="21">
        <v>0.4</v>
      </c>
      <c r="P153" s="21">
        <v>71.7</v>
      </c>
      <c r="Q153" s="23">
        <v>12.7</v>
      </c>
      <c r="R153" s="23">
        <v>1.2</v>
      </c>
      <c r="S153" s="23">
        <v>0.4</v>
      </c>
      <c r="T153" s="23">
        <v>3.4</v>
      </c>
      <c r="U153" s="24" t="s">
        <v>79</v>
      </c>
      <c r="V153" s="24">
        <v>2008</v>
      </c>
    </row>
    <row r="154" spans="1:22" ht="24" customHeight="1" x14ac:dyDescent="0.2">
      <c r="A154" s="28" t="s">
        <v>241</v>
      </c>
      <c r="B154" s="20">
        <v>200</v>
      </c>
      <c r="C154" s="21">
        <v>5.6</v>
      </c>
      <c r="D154" s="21">
        <v>5</v>
      </c>
      <c r="E154" s="21">
        <v>9</v>
      </c>
      <c r="F154" s="22">
        <f t="shared" si="25"/>
        <v>103.4</v>
      </c>
      <c r="G154" s="23">
        <v>4</v>
      </c>
      <c r="H154" s="23">
        <v>0</v>
      </c>
      <c r="I154" s="21">
        <v>0</v>
      </c>
      <c r="J154" s="21">
        <v>0</v>
      </c>
      <c r="K154" s="21">
        <v>0</v>
      </c>
      <c r="L154" s="21">
        <v>0</v>
      </c>
      <c r="M154" s="23">
        <v>0</v>
      </c>
      <c r="N154" s="23">
        <v>0.1</v>
      </c>
      <c r="O154" s="21">
        <v>0.2</v>
      </c>
      <c r="P154" s="21">
        <v>14</v>
      </c>
      <c r="Q154" s="23">
        <v>8</v>
      </c>
      <c r="R154" s="23">
        <v>2.8</v>
      </c>
      <c r="S154" s="23">
        <v>0.1</v>
      </c>
      <c r="T154" s="23">
        <v>2</v>
      </c>
      <c r="U154" s="24" t="s">
        <v>79</v>
      </c>
      <c r="V154" s="24">
        <v>2008</v>
      </c>
    </row>
    <row r="155" spans="1:22" ht="24" customHeight="1" x14ac:dyDescent="0.2">
      <c r="A155" s="39" t="s">
        <v>81</v>
      </c>
      <c r="B155" s="15"/>
      <c r="C155" s="22">
        <f>SUM(C153:C154)</f>
        <v>12.6</v>
      </c>
      <c r="D155" s="22">
        <f t="shared" ref="D155:E155" si="26">SUM(D153:D154)</f>
        <v>25</v>
      </c>
      <c r="E155" s="22">
        <f t="shared" si="26"/>
        <v>49</v>
      </c>
      <c r="F155" s="22">
        <f t="shared" si="25"/>
        <v>471.4</v>
      </c>
      <c r="G155" s="25">
        <v>4</v>
      </c>
      <c r="H155" s="25">
        <v>102.9</v>
      </c>
      <c r="I155" s="22">
        <v>0.6</v>
      </c>
      <c r="J155" s="22">
        <v>0.5</v>
      </c>
      <c r="K155" s="22">
        <v>0</v>
      </c>
      <c r="L155" s="22">
        <v>0.1</v>
      </c>
      <c r="M155" s="25">
        <v>0.1</v>
      </c>
      <c r="N155" s="25">
        <v>0.1</v>
      </c>
      <c r="O155" s="22">
        <v>0.6</v>
      </c>
      <c r="P155" s="22">
        <v>85.7</v>
      </c>
      <c r="Q155" s="25">
        <v>20.7</v>
      </c>
      <c r="R155" s="25">
        <v>4</v>
      </c>
      <c r="S155" s="25">
        <v>0.5</v>
      </c>
      <c r="T155" s="25">
        <v>5.4</v>
      </c>
      <c r="U155" s="26" t="s">
        <v>79</v>
      </c>
      <c r="V155" s="26" t="s">
        <v>79</v>
      </c>
    </row>
    <row r="156" spans="1:22" ht="24" customHeight="1" x14ac:dyDescent="0.2">
      <c r="A156" s="39" t="s">
        <v>82</v>
      </c>
      <c r="B156" s="27"/>
      <c r="C156" s="22">
        <f>C142+C151+C155</f>
        <v>59.81</v>
      </c>
      <c r="D156" s="22">
        <f t="shared" ref="D156:E156" si="27">D142+D151+D155</f>
        <v>73.12</v>
      </c>
      <c r="E156" s="22">
        <f t="shared" si="27"/>
        <v>303.80999999999995</v>
      </c>
      <c r="F156" s="22">
        <f t="shared" si="25"/>
        <v>2112.56</v>
      </c>
      <c r="G156" s="25">
        <v>31.9</v>
      </c>
      <c r="H156" s="25">
        <v>393.5</v>
      </c>
      <c r="I156" s="22">
        <v>7.7</v>
      </c>
      <c r="J156" s="22">
        <v>0.7</v>
      </c>
      <c r="K156" s="22">
        <v>0.7</v>
      </c>
      <c r="L156" s="22">
        <v>0.9</v>
      </c>
      <c r="M156" s="25">
        <v>2.1</v>
      </c>
      <c r="N156" s="25">
        <v>1.4</v>
      </c>
      <c r="O156" s="22">
        <v>10</v>
      </c>
      <c r="P156" s="22">
        <v>692</v>
      </c>
      <c r="Q156" s="25">
        <v>183.9</v>
      </c>
      <c r="R156" s="25">
        <v>16.7</v>
      </c>
      <c r="S156" s="25">
        <v>6.2</v>
      </c>
      <c r="T156" s="25">
        <v>51.3</v>
      </c>
      <c r="U156" s="26" t="s">
        <v>79</v>
      </c>
      <c r="V156" s="26" t="s">
        <v>79</v>
      </c>
    </row>
    <row r="157" spans="1:22" ht="6.4" customHeight="1" x14ac:dyDescent="0.2"/>
    <row r="158" spans="1:22" ht="27.4" customHeight="1" x14ac:dyDescent="0.2">
      <c r="A158" s="41" t="s">
        <v>83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1:22" ht="12.95" customHeight="1" x14ac:dyDescent="0.2">
      <c r="A159" s="47" t="s">
        <v>1</v>
      </c>
      <c r="B159" s="45" t="s">
        <v>2</v>
      </c>
      <c r="C159" s="49" t="s">
        <v>3</v>
      </c>
      <c r="D159" s="50"/>
      <c r="E159" s="50"/>
      <c r="F159" s="51"/>
      <c r="G159" s="49" t="s">
        <v>224</v>
      </c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1"/>
      <c r="U159" s="45" t="s">
        <v>5</v>
      </c>
      <c r="V159" s="45" t="s">
        <v>6</v>
      </c>
    </row>
    <row r="160" spans="1:22" ht="47.65" customHeight="1" x14ac:dyDescent="0.2">
      <c r="A160" s="48"/>
      <c r="B160" s="46"/>
      <c r="C160" s="15" t="s">
        <v>7</v>
      </c>
      <c r="D160" s="15" t="s">
        <v>8</v>
      </c>
      <c r="E160" s="15" t="s">
        <v>9</v>
      </c>
      <c r="F160" s="16" t="s">
        <v>4</v>
      </c>
      <c r="G160" s="17" t="s">
        <v>10</v>
      </c>
      <c r="H160" s="17" t="s">
        <v>11</v>
      </c>
      <c r="I160" s="15" t="s">
        <v>12</v>
      </c>
      <c r="J160" s="15" t="s">
        <v>13</v>
      </c>
      <c r="K160" s="15" t="s">
        <v>14</v>
      </c>
      <c r="L160" s="15" t="s">
        <v>15</v>
      </c>
      <c r="M160" s="17" t="s">
        <v>16</v>
      </c>
      <c r="N160" s="17" t="s">
        <v>17</v>
      </c>
      <c r="O160" s="15" t="s">
        <v>18</v>
      </c>
      <c r="P160" s="15" t="s">
        <v>19</v>
      </c>
      <c r="Q160" s="17" t="s">
        <v>20</v>
      </c>
      <c r="R160" s="17" t="s">
        <v>21</v>
      </c>
      <c r="S160" s="17" t="s">
        <v>22</v>
      </c>
      <c r="T160" s="17" t="s">
        <v>23</v>
      </c>
      <c r="U160" s="46"/>
      <c r="V160" s="46"/>
    </row>
    <row r="161" spans="1:22" ht="27" customHeight="1" x14ac:dyDescent="0.2">
      <c r="A161" s="38" t="s">
        <v>84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9"/>
    </row>
    <row r="162" spans="1:22" ht="27" customHeight="1" x14ac:dyDescent="0.2">
      <c r="A162" s="28" t="s">
        <v>85</v>
      </c>
      <c r="B162" s="20">
        <v>200</v>
      </c>
      <c r="C162" s="21">
        <v>8.8000000000000007</v>
      </c>
      <c r="D162" s="21">
        <v>7.6</v>
      </c>
      <c r="E162" s="21">
        <v>47.33</v>
      </c>
      <c r="F162" s="22">
        <f t="shared" ref="F162:F168" si="28">(C162+E162)*4+(D162*9)</f>
        <v>292.91999999999996</v>
      </c>
      <c r="G162" s="23">
        <v>0.5</v>
      </c>
      <c r="H162" s="23">
        <v>41.2</v>
      </c>
      <c r="I162" s="21">
        <v>0.7</v>
      </c>
      <c r="J162" s="21">
        <v>0.1</v>
      </c>
      <c r="K162" s="21">
        <v>0.1</v>
      </c>
      <c r="L162" s="21">
        <v>0.2</v>
      </c>
      <c r="M162" s="23">
        <v>0</v>
      </c>
      <c r="N162" s="23">
        <v>0.1</v>
      </c>
      <c r="O162" s="21">
        <v>0.5</v>
      </c>
      <c r="P162" s="21">
        <v>147.5</v>
      </c>
      <c r="Q162" s="23">
        <v>36.299999999999997</v>
      </c>
      <c r="R162" s="23">
        <v>0.8</v>
      </c>
      <c r="S162" s="23">
        <v>1</v>
      </c>
      <c r="T162" s="23">
        <v>10.199999999999999</v>
      </c>
      <c r="U162" s="24">
        <v>190</v>
      </c>
      <c r="V162" s="24">
        <v>2008</v>
      </c>
    </row>
    <row r="163" spans="1:22" ht="27" customHeight="1" x14ac:dyDescent="0.2">
      <c r="A163" s="28" t="s">
        <v>159</v>
      </c>
      <c r="B163" s="20">
        <v>10</v>
      </c>
      <c r="C163" s="21">
        <v>0.1</v>
      </c>
      <c r="D163" s="21">
        <v>8.3000000000000007</v>
      </c>
      <c r="E163" s="21">
        <v>0.1</v>
      </c>
      <c r="F163" s="22">
        <f t="shared" si="28"/>
        <v>75.5</v>
      </c>
      <c r="G163" s="23">
        <v>0</v>
      </c>
      <c r="H163" s="23">
        <v>59</v>
      </c>
      <c r="I163" s="21">
        <v>0.2</v>
      </c>
      <c r="J163" s="21">
        <v>0.2</v>
      </c>
      <c r="K163" s="21">
        <v>0</v>
      </c>
      <c r="L163" s="21">
        <v>0</v>
      </c>
      <c r="M163" s="23">
        <v>0</v>
      </c>
      <c r="N163" s="23">
        <v>0</v>
      </c>
      <c r="O163" s="21">
        <v>0</v>
      </c>
      <c r="P163" s="21">
        <v>1.9</v>
      </c>
      <c r="Q163" s="23">
        <v>0</v>
      </c>
      <c r="R163" s="23">
        <v>0</v>
      </c>
      <c r="S163" s="23">
        <v>0</v>
      </c>
      <c r="T163" s="23">
        <v>0</v>
      </c>
      <c r="U163" s="24" t="s">
        <v>86</v>
      </c>
      <c r="V163" s="24" t="s">
        <v>86</v>
      </c>
    </row>
    <row r="164" spans="1:22" ht="27" customHeight="1" x14ac:dyDescent="0.2">
      <c r="A164" s="28" t="s">
        <v>183</v>
      </c>
      <c r="B164" s="20">
        <v>80</v>
      </c>
      <c r="C164" s="21">
        <v>0.1</v>
      </c>
      <c r="D164" s="21">
        <v>3.2</v>
      </c>
      <c r="E164" s="21">
        <v>25.5</v>
      </c>
      <c r="F164" s="22">
        <f t="shared" si="28"/>
        <v>131.20000000000002</v>
      </c>
      <c r="G164" s="23">
        <v>0</v>
      </c>
      <c r="H164" s="23">
        <v>1.7</v>
      </c>
      <c r="I164" s="21">
        <v>0</v>
      </c>
      <c r="J164" s="21">
        <v>0</v>
      </c>
      <c r="K164" s="21">
        <v>0</v>
      </c>
      <c r="L164" s="21">
        <v>0</v>
      </c>
      <c r="M164" s="23">
        <v>0</v>
      </c>
      <c r="N164" s="23">
        <v>0</v>
      </c>
      <c r="O164" s="21">
        <v>0</v>
      </c>
      <c r="P164" s="21" t="s">
        <v>87</v>
      </c>
      <c r="Q164" s="23">
        <v>0.2</v>
      </c>
      <c r="R164" s="23">
        <v>0</v>
      </c>
      <c r="S164" s="23">
        <v>0</v>
      </c>
      <c r="T164" s="23">
        <v>0</v>
      </c>
      <c r="U164" s="24">
        <v>427</v>
      </c>
      <c r="V164" s="24">
        <v>2008</v>
      </c>
    </row>
    <row r="165" spans="1:22" ht="27" customHeight="1" x14ac:dyDescent="0.2">
      <c r="A165" s="28" t="s">
        <v>169</v>
      </c>
      <c r="B165" s="20">
        <v>200</v>
      </c>
      <c r="C165" s="21">
        <v>5.8</v>
      </c>
      <c r="D165" s="21">
        <v>3.6</v>
      </c>
      <c r="E165" s="21">
        <v>23.8</v>
      </c>
      <c r="F165" s="22">
        <f t="shared" si="28"/>
        <v>150.80000000000001</v>
      </c>
      <c r="G165" s="23">
        <v>0.5</v>
      </c>
      <c r="H165" s="23">
        <v>17.7</v>
      </c>
      <c r="I165" s="21">
        <v>0</v>
      </c>
      <c r="J165" s="21">
        <v>0</v>
      </c>
      <c r="K165" s="21">
        <v>0</v>
      </c>
      <c r="L165" s="21">
        <v>0.2</v>
      </c>
      <c r="M165" s="23">
        <v>0</v>
      </c>
      <c r="N165" s="23">
        <v>0</v>
      </c>
      <c r="O165" s="21">
        <v>0.2</v>
      </c>
      <c r="P165" s="21">
        <v>104.6</v>
      </c>
      <c r="Q165" s="23">
        <v>28.9</v>
      </c>
      <c r="R165" s="23">
        <v>0.9</v>
      </c>
      <c r="S165" s="23">
        <v>0.7</v>
      </c>
      <c r="T165" s="23">
        <v>9</v>
      </c>
      <c r="U165" s="24">
        <v>433</v>
      </c>
      <c r="V165" s="24">
        <v>2008</v>
      </c>
    </row>
    <row r="166" spans="1:22" ht="22.5" customHeight="1" x14ac:dyDescent="0.2">
      <c r="A166" s="28" t="s">
        <v>29</v>
      </c>
      <c r="B166" s="32">
        <v>50</v>
      </c>
      <c r="C166" s="32">
        <v>7.16</v>
      </c>
      <c r="D166" s="32">
        <v>1.5</v>
      </c>
      <c r="E166" s="32">
        <v>25.66</v>
      </c>
      <c r="F166" s="33">
        <f t="shared" si="28"/>
        <v>144.78</v>
      </c>
      <c r="G166" s="23">
        <v>0</v>
      </c>
      <c r="H166" s="23">
        <v>0</v>
      </c>
      <c r="I166" s="21">
        <v>0</v>
      </c>
      <c r="J166" s="21">
        <v>0</v>
      </c>
      <c r="K166" s="21">
        <v>0</v>
      </c>
      <c r="L166" s="21">
        <v>0</v>
      </c>
      <c r="M166" s="23">
        <v>0</v>
      </c>
      <c r="N166" s="23">
        <v>0</v>
      </c>
      <c r="O166" s="21">
        <v>0.4</v>
      </c>
      <c r="P166" s="21">
        <v>26</v>
      </c>
      <c r="Q166" s="23">
        <v>5.2</v>
      </c>
      <c r="R166" s="23">
        <v>0.4</v>
      </c>
      <c r="S166" s="23">
        <v>0.2</v>
      </c>
      <c r="T166" s="23">
        <v>0</v>
      </c>
      <c r="U166" s="24" t="s">
        <v>26</v>
      </c>
      <c r="V166" s="24" t="s">
        <v>26</v>
      </c>
    </row>
    <row r="167" spans="1:22" ht="21.75" customHeight="1" x14ac:dyDescent="0.2">
      <c r="A167" s="28" t="s">
        <v>36</v>
      </c>
      <c r="B167" s="32">
        <v>50</v>
      </c>
      <c r="C167" s="32">
        <v>3.25</v>
      </c>
      <c r="D167" s="32">
        <v>0.5</v>
      </c>
      <c r="E167" s="32">
        <v>21.25</v>
      </c>
      <c r="F167" s="33">
        <f t="shared" si="28"/>
        <v>102.5</v>
      </c>
      <c r="G167" s="34">
        <v>0</v>
      </c>
      <c r="H167" s="34">
        <v>0</v>
      </c>
      <c r="I167" s="32">
        <v>0.9</v>
      </c>
      <c r="J167" s="32">
        <v>0</v>
      </c>
      <c r="K167" s="32">
        <v>0.1</v>
      </c>
      <c r="L167" s="32">
        <v>0</v>
      </c>
      <c r="M167" s="34">
        <v>0</v>
      </c>
      <c r="N167" s="34">
        <v>0.1</v>
      </c>
      <c r="O167" s="32">
        <v>0.3</v>
      </c>
      <c r="P167" s="32">
        <v>34.799999999999997</v>
      </c>
      <c r="Q167" s="34">
        <v>7.6</v>
      </c>
      <c r="R167" s="34">
        <v>1.6</v>
      </c>
      <c r="S167" s="34">
        <v>0.5</v>
      </c>
      <c r="T167" s="34">
        <v>2.2000000000000002</v>
      </c>
      <c r="U167" s="34" t="s">
        <v>26</v>
      </c>
      <c r="V167" s="34">
        <v>2008</v>
      </c>
    </row>
    <row r="168" spans="1:22" ht="27" customHeight="1" x14ac:dyDescent="0.2">
      <c r="A168" s="39" t="s">
        <v>88</v>
      </c>
      <c r="B168" s="15"/>
      <c r="C168" s="22">
        <f>SUM(C162:C167)</f>
        <v>25.21</v>
      </c>
      <c r="D168" s="22">
        <f t="shared" ref="D168:E168" si="29">SUM(D162:D167)</f>
        <v>24.700000000000003</v>
      </c>
      <c r="E168" s="22">
        <f t="shared" si="29"/>
        <v>143.63999999999999</v>
      </c>
      <c r="F168" s="22">
        <f t="shared" si="28"/>
        <v>897.7</v>
      </c>
      <c r="G168" s="25">
        <v>1</v>
      </c>
      <c r="H168" s="25">
        <v>119.6</v>
      </c>
      <c r="I168" s="22">
        <v>0.9</v>
      </c>
      <c r="J168" s="22">
        <v>0.3</v>
      </c>
      <c r="K168" s="22">
        <v>0.1</v>
      </c>
      <c r="L168" s="22">
        <v>0.4</v>
      </c>
      <c r="M168" s="25">
        <v>0</v>
      </c>
      <c r="N168" s="25">
        <v>0.1</v>
      </c>
      <c r="O168" s="22">
        <v>1.1000000000000001</v>
      </c>
      <c r="P168" s="22">
        <v>281</v>
      </c>
      <c r="Q168" s="25">
        <v>70.599999999999994</v>
      </c>
      <c r="R168" s="25">
        <v>2.1</v>
      </c>
      <c r="S168" s="25">
        <v>1.9</v>
      </c>
      <c r="T168" s="25">
        <v>19.2</v>
      </c>
      <c r="U168" s="26" t="s">
        <v>86</v>
      </c>
      <c r="V168" s="26" t="s">
        <v>86</v>
      </c>
    </row>
    <row r="169" spans="1:22" ht="27" customHeight="1" x14ac:dyDescent="0.2">
      <c r="A169" s="38" t="s">
        <v>89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9"/>
    </row>
    <row r="170" spans="1:22" ht="27" customHeight="1" x14ac:dyDescent="0.2">
      <c r="A170" s="28" t="s">
        <v>90</v>
      </c>
      <c r="B170" s="20" t="s">
        <v>91</v>
      </c>
      <c r="C170" s="21">
        <v>0.5</v>
      </c>
      <c r="D170" s="21">
        <v>0.1</v>
      </c>
      <c r="E170" s="21">
        <v>1.9</v>
      </c>
      <c r="F170" s="22">
        <f t="shared" ref="F170:F177" si="30">(C170+E170)*4+(D170*9)</f>
        <v>10.5</v>
      </c>
      <c r="G170" s="23">
        <v>10.5</v>
      </c>
      <c r="H170" s="23">
        <v>42.9</v>
      </c>
      <c r="I170" s="21">
        <v>0.1</v>
      </c>
      <c r="J170" s="21">
        <v>0</v>
      </c>
      <c r="K170" s="21">
        <v>0</v>
      </c>
      <c r="L170" s="21">
        <v>0</v>
      </c>
      <c r="M170" s="23">
        <v>0</v>
      </c>
      <c r="N170" s="23">
        <v>0</v>
      </c>
      <c r="O170" s="21">
        <v>0.3</v>
      </c>
      <c r="P170" s="21">
        <v>20.399999999999999</v>
      </c>
      <c r="Q170" s="23">
        <v>10.199999999999999</v>
      </c>
      <c r="R170" s="23">
        <v>0.6</v>
      </c>
      <c r="S170" s="23">
        <v>0.2</v>
      </c>
      <c r="T170" s="23">
        <v>1.5</v>
      </c>
      <c r="U170" s="24">
        <v>29</v>
      </c>
      <c r="V170" s="24">
        <v>2008</v>
      </c>
    </row>
    <row r="171" spans="1:22" ht="27" customHeight="1" x14ac:dyDescent="0.2">
      <c r="A171" s="28" t="s">
        <v>193</v>
      </c>
      <c r="B171" s="20" t="s">
        <v>92</v>
      </c>
      <c r="C171" s="21">
        <v>10</v>
      </c>
      <c r="D171" s="21">
        <v>9.5</v>
      </c>
      <c r="E171" s="21">
        <v>29</v>
      </c>
      <c r="F171" s="22">
        <f t="shared" si="30"/>
        <v>241.5</v>
      </c>
      <c r="G171" s="23">
        <v>9.1999999999999993</v>
      </c>
      <c r="H171" s="23">
        <v>174.1</v>
      </c>
      <c r="I171" s="21">
        <v>1.5</v>
      </c>
      <c r="J171" s="21">
        <v>0</v>
      </c>
      <c r="K171" s="21">
        <v>0.1</v>
      </c>
      <c r="L171" s="21">
        <v>0.2</v>
      </c>
      <c r="M171" s="23">
        <v>0.9</v>
      </c>
      <c r="N171" s="23">
        <v>0.4</v>
      </c>
      <c r="O171" s="21">
        <v>2.4</v>
      </c>
      <c r="P171" s="21">
        <v>126.3</v>
      </c>
      <c r="Q171" s="23">
        <v>35.200000000000003</v>
      </c>
      <c r="R171" s="23">
        <v>2</v>
      </c>
      <c r="S171" s="23">
        <v>1.6</v>
      </c>
      <c r="T171" s="23">
        <v>8.8000000000000007</v>
      </c>
      <c r="U171" s="24">
        <v>97</v>
      </c>
      <c r="V171" s="24">
        <v>2008</v>
      </c>
    </row>
    <row r="172" spans="1:22" ht="27" customHeight="1" x14ac:dyDescent="0.2">
      <c r="A172" s="28" t="s">
        <v>184</v>
      </c>
      <c r="B172" s="20" t="s">
        <v>35</v>
      </c>
      <c r="C172" s="21">
        <v>9.6999999999999993</v>
      </c>
      <c r="D172" s="21">
        <v>26.1</v>
      </c>
      <c r="E172" s="21">
        <v>13.5</v>
      </c>
      <c r="F172" s="22">
        <f t="shared" si="30"/>
        <v>327.7</v>
      </c>
      <c r="G172" s="23">
        <v>2.6</v>
      </c>
      <c r="H172" s="23">
        <v>88.8</v>
      </c>
      <c r="I172" s="21">
        <v>2.7</v>
      </c>
      <c r="J172" s="21">
        <v>0</v>
      </c>
      <c r="K172" s="21">
        <v>0.1</v>
      </c>
      <c r="L172" s="21">
        <v>0.1</v>
      </c>
      <c r="M172" s="23">
        <v>0.5</v>
      </c>
      <c r="N172" s="23">
        <v>0.5</v>
      </c>
      <c r="O172" s="21">
        <v>7.1</v>
      </c>
      <c r="P172" s="21">
        <v>176.5</v>
      </c>
      <c r="Q172" s="23">
        <v>21.4</v>
      </c>
      <c r="R172" s="23">
        <v>1.8</v>
      </c>
      <c r="S172" s="23">
        <v>2.2000000000000002</v>
      </c>
      <c r="T172" s="23">
        <v>8.1999999999999993</v>
      </c>
      <c r="U172" s="24" t="s">
        <v>86</v>
      </c>
      <c r="V172" s="24">
        <v>2008</v>
      </c>
    </row>
    <row r="173" spans="1:22" ht="27" customHeight="1" x14ac:dyDescent="0.2">
      <c r="A173" s="28" t="s">
        <v>229</v>
      </c>
      <c r="B173" s="20">
        <v>150</v>
      </c>
      <c r="C173" s="21">
        <v>8.3000000000000007</v>
      </c>
      <c r="D173" s="21">
        <v>3.6</v>
      </c>
      <c r="E173" s="21">
        <v>52.8</v>
      </c>
      <c r="F173" s="22">
        <f t="shared" si="30"/>
        <v>276.79999999999995</v>
      </c>
      <c r="G173" s="23">
        <v>0</v>
      </c>
      <c r="H173" s="23">
        <v>17.899999999999999</v>
      </c>
      <c r="I173" s="21">
        <v>1.2</v>
      </c>
      <c r="J173" s="21">
        <v>0.1</v>
      </c>
      <c r="K173" s="21">
        <v>0.1</v>
      </c>
      <c r="L173" s="21">
        <v>0</v>
      </c>
      <c r="M173" s="23">
        <v>0</v>
      </c>
      <c r="N173" s="23">
        <v>0.1</v>
      </c>
      <c r="O173" s="21">
        <v>0.5</v>
      </c>
      <c r="P173" s="21">
        <v>40.6</v>
      </c>
      <c r="Q173" s="23">
        <v>7.4</v>
      </c>
      <c r="R173" s="23">
        <v>0.9</v>
      </c>
      <c r="S173" s="23">
        <v>0.4</v>
      </c>
      <c r="T173" s="23">
        <v>0.8</v>
      </c>
      <c r="U173" s="24">
        <v>331</v>
      </c>
      <c r="V173" s="24">
        <v>2008</v>
      </c>
    </row>
    <row r="174" spans="1:22" ht="27" customHeight="1" x14ac:dyDescent="0.2">
      <c r="A174" s="28" t="s">
        <v>190</v>
      </c>
      <c r="B174" s="20">
        <v>200</v>
      </c>
      <c r="C174" s="21" t="s">
        <v>87</v>
      </c>
      <c r="D174" s="21">
        <v>1.5</v>
      </c>
      <c r="E174" s="21">
        <v>15.7</v>
      </c>
      <c r="F174" s="22">
        <f t="shared" si="30"/>
        <v>80.3</v>
      </c>
      <c r="G174" s="23">
        <v>0.2</v>
      </c>
      <c r="H174" s="23">
        <v>0.5</v>
      </c>
      <c r="I174" s="21">
        <v>0</v>
      </c>
      <c r="J174" s="21">
        <v>0</v>
      </c>
      <c r="K174" s="21">
        <v>0</v>
      </c>
      <c r="L174" s="21">
        <v>0</v>
      </c>
      <c r="M174" s="23">
        <v>0</v>
      </c>
      <c r="N174" s="23">
        <v>0</v>
      </c>
      <c r="O174" s="21">
        <v>0.2</v>
      </c>
      <c r="P174" s="21">
        <v>13.9</v>
      </c>
      <c r="Q174" s="23">
        <v>7.3</v>
      </c>
      <c r="R174" s="23">
        <v>1.1000000000000001</v>
      </c>
      <c r="S174" s="23">
        <v>0</v>
      </c>
      <c r="T174" s="23">
        <v>0</v>
      </c>
      <c r="U174" s="24">
        <v>402</v>
      </c>
      <c r="V174" s="24">
        <v>2008</v>
      </c>
    </row>
    <row r="175" spans="1:22" ht="27" customHeight="1" x14ac:dyDescent="0.2">
      <c r="A175" s="28" t="s">
        <v>36</v>
      </c>
      <c r="B175" s="20">
        <v>50</v>
      </c>
      <c r="C175" s="21">
        <v>3.3</v>
      </c>
      <c r="D175" s="21">
        <v>0.4</v>
      </c>
      <c r="E175" s="21">
        <v>21.2</v>
      </c>
      <c r="F175" s="22">
        <f t="shared" si="30"/>
        <v>101.6</v>
      </c>
      <c r="G175" s="23">
        <v>0</v>
      </c>
      <c r="H175" s="23">
        <v>0</v>
      </c>
      <c r="I175" s="21">
        <v>1.1000000000000001</v>
      </c>
      <c r="J175" s="21">
        <v>0</v>
      </c>
      <c r="K175" s="21">
        <v>0.1</v>
      </c>
      <c r="L175" s="21">
        <v>0</v>
      </c>
      <c r="M175" s="23">
        <v>0</v>
      </c>
      <c r="N175" s="23">
        <v>0.1</v>
      </c>
      <c r="O175" s="21">
        <v>0.3</v>
      </c>
      <c r="P175" s="21">
        <v>43.5</v>
      </c>
      <c r="Q175" s="23">
        <v>9.5</v>
      </c>
      <c r="R175" s="23">
        <v>2</v>
      </c>
      <c r="S175" s="23">
        <v>0.6</v>
      </c>
      <c r="T175" s="23">
        <v>2.8</v>
      </c>
      <c r="U175" s="24" t="s">
        <v>93</v>
      </c>
      <c r="V175" s="24">
        <v>2008</v>
      </c>
    </row>
    <row r="176" spans="1:22" ht="27" customHeight="1" x14ac:dyDescent="0.2">
      <c r="A176" s="28" t="s">
        <v>38</v>
      </c>
      <c r="B176" s="20">
        <v>50</v>
      </c>
      <c r="C176" s="21">
        <v>3.8</v>
      </c>
      <c r="D176" s="21">
        <v>0.3</v>
      </c>
      <c r="E176" s="21">
        <v>25.1</v>
      </c>
      <c r="F176" s="22">
        <f t="shared" si="30"/>
        <v>118.30000000000001</v>
      </c>
      <c r="G176" s="23">
        <v>0</v>
      </c>
      <c r="H176" s="23">
        <v>0</v>
      </c>
      <c r="I176" s="21" t="s">
        <v>94</v>
      </c>
      <c r="J176" s="21">
        <v>0</v>
      </c>
      <c r="K176" s="21">
        <v>0.1</v>
      </c>
      <c r="L176" s="21">
        <v>0</v>
      </c>
      <c r="M176" s="23">
        <v>0</v>
      </c>
      <c r="N176" s="23">
        <v>0.1</v>
      </c>
      <c r="O176" s="21">
        <v>0.8</v>
      </c>
      <c r="P176" s="21">
        <v>42</v>
      </c>
      <c r="Q176" s="23">
        <v>16.5</v>
      </c>
      <c r="R176" s="23" t="s">
        <v>94</v>
      </c>
      <c r="S176" s="23">
        <v>0.4</v>
      </c>
      <c r="T176" s="23">
        <v>0</v>
      </c>
      <c r="U176" s="24" t="s">
        <v>93</v>
      </c>
      <c r="V176" s="24">
        <v>2008</v>
      </c>
    </row>
    <row r="177" spans="1:22" ht="27" customHeight="1" x14ac:dyDescent="0.2">
      <c r="A177" s="39" t="s">
        <v>95</v>
      </c>
      <c r="B177" s="15"/>
      <c r="C177" s="22">
        <f>SUM(C170:C176)</f>
        <v>35.6</v>
      </c>
      <c r="D177" s="22">
        <f t="shared" ref="D177:E177" si="31">SUM(D170:D176)</f>
        <v>41.5</v>
      </c>
      <c r="E177" s="22">
        <f t="shared" si="31"/>
        <v>159.19999999999999</v>
      </c>
      <c r="F177" s="22">
        <f t="shared" si="30"/>
        <v>1152.6999999999998</v>
      </c>
      <c r="G177" s="25">
        <v>22.5</v>
      </c>
      <c r="H177" s="25">
        <v>324.2</v>
      </c>
      <c r="I177" s="22">
        <v>7.6</v>
      </c>
      <c r="J177" s="22">
        <v>0.1</v>
      </c>
      <c r="K177" s="22">
        <v>0.5</v>
      </c>
      <c r="L177" s="22">
        <v>0.3</v>
      </c>
      <c r="M177" s="25">
        <v>1.4</v>
      </c>
      <c r="N177" s="25">
        <v>1.2</v>
      </c>
      <c r="O177" s="22">
        <v>11.6</v>
      </c>
      <c r="P177" s="22">
        <v>463.2</v>
      </c>
      <c r="Q177" s="25">
        <v>107.5</v>
      </c>
      <c r="R177" s="25">
        <v>9.4</v>
      </c>
      <c r="S177" s="25">
        <v>5.4</v>
      </c>
      <c r="T177" s="25">
        <v>22.1</v>
      </c>
      <c r="U177" s="26" t="s">
        <v>93</v>
      </c>
      <c r="V177" s="26" t="s">
        <v>93</v>
      </c>
    </row>
    <row r="178" spans="1:22" ht="27" customHeight="1" x14ac:dyDescent="0.2">
      <c r="A178" s="38" t="s">
        <v>96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9"/>
    </row>
    <row r="179" spans="1:22" ht="27" customHeight="1" x14ac:dyDescent="0.2">
      <c r="A179" s="28" t="s">
        <v>195</v>
      </c>
      <c r="B179" s="20">
        <v>100</v>
      </c>
      <c r="C179" s="21">
        <v>17.8</v>
      </c>
      <c r="D179" s="21">
        <v>14</v>
      </c>
      <c r="E179" s="21">
        <v>40.4</v>
      </c>
      <c r="F179" s="22">
        <f t="shared" ref="F179:F182" si="32">(C179+E179)*4+(D179*9)</f>
        <v>358.8</v>
      </c>
      <c r="G179" s="23">
        <v>0.1</v>
      </c>
      <c r="H179" s="23">
        <v>40</v>
      </c>
      <c r="I179" s="21">
        <v>0.8</v>
      </c>
      <c r="J179" s="21">
        <v>0.3</v>
      </c>
      <c r="K179" s="21">
        <v>0.1</v>
      </c>
      <c r="L179" s="21">
        <v>0.1</v>
      </c>
      <c r="M179" s="23">
        <v>0.3</v>
      </c>
      <c r="N179" s="23">
        <v>0</v>
      </c>
      <c r="O179" s="21">
        <v>1.7</v>
      </c>
      <c r="P179" s="21">
        <v>118</v>
      </c>
      <c r="Q179" s="23">
        <v>15.6</v>
      </c>
      <c r="R179" s="23">
        <v>0.8</v>
      </c>
      <c r="S179" s="23">
        <v>0.5</v>
      </c>
      <c r="T179" s="23">
        <v>2.2999999999999998</v>
      </c>
      <c r="U179" s="24">
        <v>453</v>
      </c>
      <c r="V179" s="24">
        <v>2008</v>
      </c>
    </row>
    <row r="180" spans="1:22" ht="27" customHeight="1" x14ac:dyDescent="0.2">
      <c r="A180" s="28" t="s">
        <v>166</v>
      </c>
      <c r="B180" s="20">
        <v>200</v>
      </c>
      <c r="C180" s="21" t="s">
        <v>94</v>
      </c>
      <c r="D180" s="21">
        <v>0.2</v>
      </c>
      <c r="E180" s="21">
        <v>20.2</v>
      </c>
      <c r="F180" s="22">
        <f t="shared" si="32"/>
        <v>86.6</v>
      </c>
      <c r="G180" s="23">
        <v>4</v>
      </c>
      <c r="H180" s="23">
        <v>0</v>
      </c>
      <c r="I180" s="21">
        <v>0</v>
      </c>
      <c r="J180" s="21">
        <v>0</v>
      </c>
      <c r="K180" s="21">
        <v>0</v>
      </c>
      <c r="L180" s="21">
        <v>0</v>
      </c>
      <c r="M180" s="23">
        <v>0</v>
      </c>
      <c r="N180" s="23">
        <v>0.1</v>
      </c>
      <c r="O180" s="21">
        <v>0.2</v>
      </c>
      <c r="P180" s="21">
        <v>14</v>
      </c>
      <c r="Q180" s="23">
        <v>8</v>
      </c>
      <c r="R180" s="23">
        <v>2.8</v>
      </c>
      <c r="S180" s="23">
        <v>0.1</v>
      </c>
      <c r="T180" s="23">
        <v>2</v>
      </c>
      <c r="U180" s="24" t="s">
        <v>93</v>
      </c>
      <c r="V180" s="24">
        <v>2008</v>
      </c>
    </row>
    <row r="181" spans="1:22" ht="27" customHeight="1" x14ac:dyDescent="0.2">
      <c r="A181" s="39" t="s">
        <v>95</v>
      </c>
      <c r="B181" s="15"/>
      <c r="C181" s="22">
        <f>SUM(C179:C180)</f>
        <v>17.8</v>
      </c>
      <c r="D181" s="22">
        <f t="shared" ref="D181:E181" si="33">SUM(D179:D180)</f>
        <v>14.2</v>
      </c>
      <c r="E181" s="22">
        <f t="shared" si="33"/>
        <v>60.599999999999994</v>
      </c>
      <c r="F181" s="22">
        <f t="shared" si="32"/>
        <v>441.4</v>
      </c>
      <c r="G181" s="25">
        <v>4.0999999999999996</v>
      </c>
      <c r="H181" s="25">
        <v>40</v>
      </c>
      <c r="I181" s="22">
        <v>0.8</v>
      </c>
      <c r="J181" s="22">
        <v>0.3</v>
      </c>
      <c r="K181" s="22">
        <v>0.1</v>
      </c>
      <c r="L181" s="22">
        <v>0.1</v>
      </c>
      <c r="M181" s="25">
        <v>0.3</v>
      </c>
      <c r="N181" s="25">
        <v>0.1</v>
      </c>
      <c r="O181" s="22">
        <v>1.9</v>
      </c>
      <c r="P181" s="22">
        <v>132</v>
      </c>
      <c r="Q181" s="25">
        <v>23.6</v>
      </c>
      <c r="R181" s="25">
        <v>3.6</v>
      </c>
      <c r="S181" s="25">
        <v>0.6</v>
      </c>
      <c r="T181" s="25">
        <v>4.3</v>
      </c>
      <c r="U181" s="26" t="s">
        <v>93</v>
      </c>
      <c r="V181" s="26" t="s">
        <v>93</v>
      </c>
    </row>
    <row r="182" spans="1:22" ht="27" customHeight="1" x14ac:dyDescent="0.2">
      <c r="A182" s="39" t="s">
        <v>97</v>
      </c>
      <c r="B182" s="27"/>
      <c r="C182" s="22">
        <f>C168+C177+C181</f>
        <v>78.61</v>
      </c>
      <c r="D182" s="22">
        <f t="shared" ref="D182:E182" si="34">D168+D177+D181</f>
        <v>80.400000000000006</v>
      </c>
      <c r="E182" s="22">
        <f t="shared" si="34"/>
        <v>363.43999999999994</v>
      </c>
      <c r="F182" s="22">
        <f t="shared" si="32"/>
        <v>2491.7999999999997</v>
      </c>
      <c r="G182" s="25">
        <v>27.6</v>
      </c>
      <c r="H182" s="25">
        <v>483.8</v>
      </c>
      <c r="I182" s="22">
        <v>9.3000000000000007</v>
      </c>
      <c r="J182" s="22">
        <v>0.7</v>
      </c>
      <c r="K182" s="22">
        <v>0.7</v>
      </c>
      <c r="L182" s="22">
        <v>0.8</v>
      </c>
      <c r="M182" s="25">
        <v>1.7</v>
      </c>
      <c r="N182" s="25">
        <v>1.4</v>
      </c>
      <c r="O182" s="22">
        <v>14.6</v>
      </c>
      <c r="P182" s="22">
        <v>876.2</v>
      </c>
      <c r="Q182" s="25">
        <v>201.7</v>
      </c>
      <c r="R182" s="25">
        <v>15.1</v>
      </c>
      <c r="S182" s="25">
        <v>7.9</v>
      </c>
      <c r="T182" s="25">
        <v>45.6</v>
      </c>
      <c r="U182" s="26" t="s">
        <v>93</v>
      </c>
      <c r="V182" s="26" t="s">
        <v>93</v>
      </c>
    </row>
    <row r="183" spans="1:22" ht="27.4" customHeight="1" x14ac:dyDescent="0.2">
      <c r="A183" s="41" t="s">
        <v>238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1:22" ht="12.95" customHeight="1" x14ac:dyDescent="0.2">
      <c r="A184" s="47" t="s">
        <v>1</v>
      </c>
      <c r="B184" s="45" t="s">
        <v>2</v>
      </c>
      <c r="C184" s="49" t="s">
        <v>3</v>
      </c>
      <c r="D184" s="50"/>
      <c r="E184" s="50"/>
      <c r="F184" s="51"/>
      <c r="G184" s="49" t="s">
        <v>224</v>
      </c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1"/>
      <c r="U184" s="45" t="s">
        <v>5</v>
      </c>
      <c r="V184" s="45" t="s">
        <v>6</v>
      </c>
    </row>
    <row r="185" spans="1:22" ht="47.65" customHeight="1" x14ac:dyDescent="0.2">
      <c r="A185" s="48"/>
      <c r="B185" s="46"/>
      <c r="C185" s="15" t="s">
        <v>7</v>
      </c>
      <c r="D185" s="15" t="s">
        <v>8</v>
      </c>
      <c r="E185" s="15" t="s">
        <v>9</v>
      </c>
      <c r="F185" s="16" t="s">
        <v>4</v>
      </c>
      <c r="G185" s="17" t="s">
        <v>10</v>
      </c>
      <c r="H185" s="17" t="s">
        <v>11</v>
      </c>
      <c r="I185" s="15" t="s">
        <v>12</v>
      </c>
      <c r="J185" s="15" t="s">
        <v>13</v>
      </c>
      <c r="K185" s="15" t="s">
        <v>14</v>
      </c>
      <c r="L185" s="15" t="s">
        <v>15</v>
      </c>
      <c r="M185" s="17" t="s">
        <v>16</v>
      </c>
      <c r="N185" s="17" t="s">
        <v>17</v>
      </c>
      <c r="O185" s="15" t="s">
        <v>18</v>
      </c>
      <c r="P185" s="15" t="s">
        <v>19</v>
      </c>
      <c r="Q185" s="17" t="s">
        <v>20</v>
      </c>
      <c r="R185" s="17" t="s">
        <v>21</v>
      </c>
      <c r="S185" s="17" t="s">
        <v>22</v>
      </c>
      <c r="T185" s="17" t="s">
        <v>23</v>
      </c>
      <c r="U185" s="46"/>
      <c r="V185" s="46"/>
    </row>
    <row r="186" spans="1:22" ht="22.5" customHeight="1" x14ac:dyDescent="0.2">
      <c r="A186" s="38" t="s">
        <v>24</v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9"/>
    </row>
    <row r="187" spans="1:22" ht="22.5" customHeight="1" x14ac:dyDescent="0.2">
      <c r="A187" s="28" t="s">
        <v>232</v>
      </c>
      <c r="B187" s="32">
        <v>200</v>
      </c>
      <c r="C187" s="32">
        <v>7.4</v>
      </c>
      <c r="D187" s="32">
        <v>9.1999999999999993</v>
      </c>
      <c r="E187" s="32">
        <v>30.8</v>
      </c>
      <c r="F187" s="22">
        <f t="shared" ref="F187:F191" si="35">(C187+E187)*4+(D187*9)</f>
        <v>235.60000000000002</v>
      </c>
      <c r="G187" s="23">
        <v>0.5</v>
      </c>
      <c r="H187" s="23">
        <v>41.2</v>
      </c>
      <c r="I187" s="21">
        <v>1.3</v>
      </c>
      <c r="J187" s="21">
        <v>0.1</v>
      </c>
      <c r="K187" s="21">
        <v>0.2</v>
      </c>
      <c r="L187" s="21">
        <v>0.2</v>
      </c>
      <c r="M187" s="23">
        <v>0</v>
      </c>
      <c r="N187" s="23">
        <v>0.1</v>
      </c>
      <c r="O187" s="21">
        <v>0.4</v>
      </c>
      <c r="P187" s="21">
        <v>197</v>
      </c>
      <c r="Q187" s="23">
        <v>58.8</v>
      </c>
      <c r="R187" s="23">
        <v>1.5</v>
      </c>
      <c r="S187" s="23">
        <v>1.6</v>
      </c>
      <c r="T187" s="23">
        <v>11.3</v>
      </c>
      <c r="U187" s="24">
        <v>214</v>
      </c>
      <c r="V187" s="24">
        <v>2008</v>
      </c>
    </row>
    <row r="188" spans="1:22" ht="22.5" customHeight="1" x14ac:dyDescent="0.2">
      <c r="A188" s="28" t="s">
        <v>231</v>
      </c>
      <c r="B188" s="20">
        <v>70</v>
      </c>
      <c r="C188" s="21">
        <v>12.5</v>
      </c>
      <c r="D188" s="21">
        <v>13</v>
      </c>
      <c r="E188" s="21">
        <v>25.9</v>
      </c>
      <c r="F188" s="22">
        <f t="shared" si="35"/>
        <v>270.60000000000002</v>
      </c>
      <c r="G188" s="23">
        <v>0</v>
      </c>
      <c r="H188" s="23">
        <v>41.6</v>
      </c>
      <c r="I188" s="21">
        <v>0.8</v>
      </c>
      <c r="J188" s="21">
        <v>0</v>
      </c>
      <c r="K188" s="21">
        <v>0.1</v>
      </c>
      <c r="L188" s="21">
        <v>0.1</v>
      </c>
      <c r="M188" s="23">
        <v>0.3</v>
      </c>
      <c r="N188" s="23">
        <v>0.1</v>
      </c>
      <c r="O188" s="21">
        <v>1.1000000000000001</v>
      </c>
      <c r="P188" s="21">
        <v>149.19999999999999</v>
      </c>
      <c r="Q188" s="23">
        <v>21.6</v>
      </c>
      <c r="R188" s="23">
        <v>1.2</v>
      </c>
      <c r="S188" s="23">
        <v>1.3</v>
      </c>
      <c r="T188" s="23">
        <v>1.3</v>
      </c>
      <c r="U188" s="24">
        <v>7</v>
      </c>
      <c r="V188" s="24">
        <v>2008</v>
      </c>
    </row>
    <row r="189" spans="1:22" ht="22.5" customHeight="1" x14ac:dyDescent="0.2">
      <c r="A189" s="28" t="s">
        <v>174</v>
      </c>
      <c r="B189" s="20">
        <v>200</v>
      </c>
      <c r="C189" s="21">
        <v>0.2</v>
      </c>
      <c r="D189" s="21">
        <v>0</v>
      </c>
      <c r="E189" s="21">
        <v>19.5</v>
      </c>
      <c r="F189" s="22">
        <f t="shared" si="35"/>
        <v>78.8</v>
      </c>
      <c r="G189" s="23">
        <v>0</v>
      </c>
      <c r="H189" s="23">
        <v>0</v>
      </c>
      <c r="I189" s="21">
        <v>0</v>
      </c>
      <c r="J189" s="21">
        <v>0</v>
      </c>
      <c r="K189" s="21">
        <v>0</v>
      </c>
      <c r="L189" s="21">
        <v>0</v>
      </c>
      <c r="M189" s="23">
        <v>0</v>
      </c>
      <c r="N189" s="23">
        <v>0</v>
      </c>
      <c r="O189" s="21">
        <v>0.1</v>
      </c>
      <c r="P189" s="21">
        <v>7.4</v>
      </c>
      <c r="Q189" s="23">
        <v>5.8</v>
      </c>
      <c r="R189" s="23">
        <v>0.7</v>
      </c>
      <c r="S189" s="23">
        <v>0</v>
      </c>
      <c r="T189" s="23">
        <v>0</v>
      </c>
      <c r="U189" s="24">
        <v>430</v>
      </c>
      <c r="V189" s="24">
        <v>2008</v>
      </c>
    </row>
    <row r="190" spans="1:22" ht="21.75" customHeight="1" x14ac:dyDescent="0.2">
      <c r="A190" s="28" t="s">
        <v>36</v>
      </c>
      <c r="B190" s="32">
        <v>50</v>
      </c>
      <c r="C190" s="32">
        <v>3.25</v>
      </c>
      <c r="D190" s="32">
        <v>0.5</v>
      </c>
      <c r="E190" s="32">
        <v>21.25</v>
      </c>
      <c r="F190" s="33">
        <f t="shared" si="35"/>
        <v>102.5</v>
      </c>
      <c r="G190" s="34">
        <v>0</v>
      </c>
      <c r="H190" s="34">
        <v>0</v>
      </c>
      <c r="I190" s="32">
        <v>0.9</v>
      </c>
      <c r="J190" s="32">
        <v>0</v>
      </c>
      <c r="K190" s="32">
        <v>0.1</v>
      </c>
      <c r="L190" s="32">
        <v>0</v>
      </c>
      <c r="M190" s="34">
        <v>0</v>
      </c>
      <c r="N190" s="34">
        <v>0.1</v>
      </c>
      <c r="O190" s="32">
        <v>0.3</v>
      </c>
      <c r="P190" s="32">
        <v>34.799999999999997</v>
      </c>
      <c r="Q190" s="34">
        <v>7.6</v>
      </c>
      <c r="R190" s="34">
        <v>1.6</v>
      </c>
      <c r="S190" s="34">
        <v>0.5</v>
      </c>
      <c r="T190" s="34">
        <v>2.2000000000000002</v>
      </c>
      <c r="U190" s="34" t="s">
        <v>26</v>
      </c>
      <c r="V190" s="34">
        <v>2008</v>
      </c>
    </row>
    <row r="191" spans="1:22" ht="22.5" customHeight="1" x14ac:dyDescent="0.2">
      <c r="A191" s="39" t="s">
        <v>30</v>
      </c>
      <c r="B191" s="15"/>
      <c r="C191" s="22">
        <f>SUM(C187:C190)</f>
        <v>23.349999999999998</v>
      </c>
      <c r="D191" s="22">
        <f t="shared" ref="D191:E191" si="36">SUM(D187:D190)</f>
        <v>22.7</v>
      </c>
      <c r="E191" s="22">
        <f t="shared" si="36"/>
        <v>97.45</v>
      </c>
      <c r="F191" s="22">
        <f t="shared" si="35"/>
        <v>687.5</v>
      </c>
      <c r="G191" s="25">
        <v>1.6</v>
      </c>
      <c r="H191" s="25">
        <v>208.2</v>
      </c>
      <c r="I191" s="22">
        <v>2.4</v>
      </c>
      <c r="J191" s="22">
        <v>1.8</v>
      </c>
      <c r="K191" s="22">
        <v>0.3</v>
      </c>
      <c r="L191" s="22">
        <v>0.3</v>
      </c>
      <c r="M191" s="25">
        <v>0.4</v>
      </c>
      <c r="N191" s="25">
        <v>0.2</v>
      </c>
      <c r="O191" s="22">
        <v>1.7</v>
      </c>
      <c r="P191" s="22">
        <v>241.9</v>
      </c>
      <c r="Q191" s="25">
        <v>38.5</v>
      </c>
      <c r="R191" s="25">
        <v>3.8</v>
      </c>
      <c r="S191" s="25">
        <v>1.7</v>
      </c>
      <c r="T191" s="25">
        <v>21</v>
      </c>
      <c r="U191" s="26" t="s">
        <v>26</v>
      </c>
      <c r="V191" s="26" t="s">
        <v>26</v>
      </c>
    </row>
    <row r="192" spans="1:22" ht="22.5" customHeight="1" x14ac:dyDescent="0.2">
      <c r="A192" s="38" t="s">
        <v>31</v>
      </c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9"/>
    </row>
    <row r="193" spans="1:22" ht="22.5" customHeight="1" x14ac:dyDescent="0.2">
      <c r="A193" s="28" t="s">
        <v>235</v>
      </c>
      <c r="B193" s="20">
        <v>100</v>
      </c>
      <c r="C193" s="21">
        <v>1.2</v>
      </c>
      <c r="D193" s="21">
        <v>2</v>
      </c>
      <c r="E193" s="21">
        <v>6</v>
      </c>
      <c r="F193" s="22">
        <f t="shared" ref="F193:F200" si="37">(C193+E193)*4+(D193*9)</f>
        <v>46.8</v>
      </c>
      <c r="G193" s="23">
        <v>7.6</v>
      </c>
      <c r="H193" s="23">
        <v>128.6</v>
      </c>
      <c r="I193" s="21">
        <v>2.1</v>
      </c>
      <c r="J193" s="21">
        <v>0</v>
      </c>
      <c r="K193" s="21">
        <v>0</v>
      </c>
      <c r="L193" s="21">
        <v>0</v>
      </c>
      <c r="M193" s="23">
        <v>0</v>
      </c>
      <c r="N193" s="23">
        <v>0.1</v>
      </c>
      <c r="O193" s="21">
        <v>0.3</v>
      </c>
      <c r="P193" s="21">
        <v>32.6</v>
      </c>
      <c r="Q193" s="23">
        <v>14.7</v>
      </c>
      <c r="R193" s="23">
        <v>0.8</v>
      </c>
      <c r="S193" s="23">
        <v>0.3</v>
      </c>
      <c r="T193" s="23">
        <v>3.1</v>
      </c>
      <c r="U193" s="24">
        <v>51</v>
      </c>
      <c r="V193" s="24">
        <v>2008</v>
      </c>
    </row>
    <row r="194" spans="1:22" ht="22.5" customHeight="1" x14ac:dyDescent="0.2">
      <c r="A194" s="28" t="s">
        <v>233</v>
      </c>
      <c r="B194" s="20" t="s">
        <v>49</v>
      </c>
      <c r="C194" s="21">
        <v>7.2</v>
      </c>
      <c r="D194" s="21">
        <v>9.1</v>
      </c>
      <c r="E194" s="21">
        <v>19.2</v>
      </c>
      <c r="F194" s="22">
        <f t="shared" si="37"/>
        <v>187.5</v>
      </c>
      <c r="G194" s="23">
        <v>7.2</v>
      </c>
      <c r="H194" s="23">
        <v>169.3</v>
      </c>
      <c r="I194" s="21">
        <v>1.6</v>
      </c>
      <c r="J194" s="21">
        <v>0</v>
      </c>
      <c r="K194" s="21">
        <v>0.1</v>
      </c>
      <c r="L194" s="21">
        <v>0.1</v>
      </c>
      <c r="M194" s="23">
        <v>0.6</v>
      </c>
      <c r="N194" s="23">
        <v>0.3</v>
      </c>
      <c r="O194" s="21">
        <v>1.9</v>
      </c>
      <c r="P194" s="21">
        <v>106.8</v>
      </c>
      <c r="Q194" s="23">
        <v>30.6</v>
      </c>
      <c r="R194" s="23">
        <v>1.7</v>
      </c>
      <c r="S194" s="23">
        <v>1.1000000000000001</v>
      </c>
      <c r="T194" s="23">
        <v>6.2</v>
      </c>
      <c r="U194" s="24">
        <v>91</v>
      </c>
      <c r="V194" s="24">
        <v>2008</v>
      </c>
    </row>
    <row r="195" spans="1:22" ht="22.5" customHeight="1" x14ac:dyDescent="0.2">
      <c r="A195" s="28" t="s">
        <v>234</v>
      </c>
      <c r="B195" s="20">
        <v>100</v>
      </c>
      <c r="C195" s="21">
        <v>18</v>
      </c>
      <c r="D195" s="21">
        <v>15.8</v>
      </c>
      <c r="E195" s="21">
        <v>16.100000000000001</v>
      </c>
      <c r="F195" s="22">
        <f t="shared" si="37"/>
        <v>278.60000000000002</v>
      </c>
      <c r="G195" s="23">
        <v>1.7</v>
      </c>
      <c r="H195" s="23">
        <v>149.4</v>
      </c>
      <c r="I195" s="21">
        <v>1.5</v>
      </c>
      <c r="J195" s="21">
        <v>0</v>
      </c>
      <c r="K195" s="21">
        <v>0.2</v>
      </c>
      <c r="L195" s="21">
        <v>0.1</v>
      </c>
      <c r="M195" s="23">
        <v>0</v>
      </c>
      <c r="N195" s="23">
        <v>0</v>
      </c>
      <c r="O195" s="21">
        <v>3.6</v>
      </c>
      <c r="P195" s="21">
        <v>179.6</v>
      </c>
      <c r="Q195" s="23">
        <v>30.8</v>
      </c>
      <c r="R195" s="23">
        <v>0.9</v>
      </c>
      <c r="S195" s="23">
        <v>0.7</v>
      </c>
      <c r="T195" s="23">
        <v>47.4</v>
      </c>
      <c r="U195" s="24">
        <v>233</v>
      </c>
      <c r="V195" s="24">
        <v>2008</v>
      </c>
    </row>
    <row r="196" spans="1:22" ht="24.75" customHeight="1" x14ac:dyDescent="0.2">
      <c r="A196" s="28" t="s">
        <v>189</v>
      </c>
      <c r="B196" s="20">
        <v>150</v>
      </c>
      <c r="C196" s="21">
        <v>3.2</v>
      </c>
      <c r="D196" s="21">
        <v>4.0999999999999996</v>
      </c>
      <c r="E196" s="21">
        <v>20</v>
      </c>
      <c r="F196" s="22">
        <f t="shared" si="37"/>
        <v>129.69999999999999</v>
      </c>
      <c r="G196" s="23">
        <v>10.3</v>
      </c>
      <c r="H196" s="23">
        <v>25</v>
      </c>
      <c r="I196" s="21">
        <v>0.2</v>
      </c>
      <c r="J196" s="21">
        <v>0.1</v>
      </c>
      <c r="K196" s="21">
        <v>0.2</v>
      </c>
      <c r="L196" s="21">
        <v>0.1</v>
      </c>
      <c r="M196" s="23">
        <v>0</v>
      </c>
      <c r="N196" s="23">
        <v>0.4</v>
      </c>
      <c r="O196" s="21">
        <v>1.4</v>
      </c>
      <c r="P196" s="21">
        <v>86</v>
      </c>
      <c r="Q196" s="23">
        <v>29.4</v>
      </c>
      <c r="R196" s="23">
        <v>1.2</v>
      </c>
      <c r="S196" s="23">
        <v>0.6</v>
      </c>
      <c r="T196" s="23">
        <v>8.5</v>
      </c>
      <c r="U196" s="24">
        <v>335</v>
      </c>
      <c r="V196" s="24">
        <v>2008</v>
      </c>
    </row>
    <row r="197" spans="1:22" ht="22.5" customHeight="1" x14ac:dyDescent="0.2">
      <c r="A197" s="28" t="s">
        <v>176</v>
      </c>
      <c r="B197" s="20">
        <v>200</v>
      </c>
      <c r="C197" s="21">
        <v>0.2</v>
      </c>
      <c r="D197" s="21">
        <v>0.1</v>
      </c>
      <c r="E197" s="21">
        <v>11.5</v>
      </c>
      <c r="F197" s="22">
        <f t="shared" si="37"/>
        <v>47.699999999999996</v>
      </c>
      <c r="G197" s="23">
        <v>8.8000000000000007</v>
      </c>
      <c r="H197" s="23">
        <v>2.2000000000000002</v>
      </c>
      <c r="I197" s="21">
        <v>0.2</v>
      </c>
      <c r="J197" s="21">
        <v>0</v>
      </c>
      <c r="K197" s="21">
        <v>0</v>
      </c>
      <c r="L197" s="21">
        <v>0</v>
      </c>
      <c r="M197" s="23">
        <v>0</v>
      </c>
      <c r="N197" s="23">
        <v>0</v>
      </c>
      <c r="O197" s="21">
        <v>0.1</v>
      </c>
      <c r="P197" s="21">
        <v>5</v>
      </c>
      <c r="Q197" s="23">
        <v>5.7</v>
      </c>
      <c r="R197" s="23">
        <v>0.5</v>
      </c>
      <c r="S197" s="23">
        <v>0</v>
      </c>
      <c r="T197" s="23">
        <v>0.5</v>
      </c>
      <c r="U197" s="24">
        <v>394</v>
      </c>
      <c r="V197" s="24">
        <v>2008</v>
      </c>
    </row>
    <row r="198" spans="1:22" ht="22.5" customHeight="1" x14ac:dyDescent="0.2">
      <c r="A198" s="28" t="s">
        <v>36</v>
      </c>
      <c r="B198" s="20">
        <v>50</v>
      </c>
      <c r="C198" s="21">
        <v>3.3</v>
      </c>
      <c r="D198" s="21">
        <v>0.4</v>
      </c>
      <c r="E198" s="21">
        <v>21.2</v>
      </c>
      <c r="F198" s="22">
        <f t="shared" si="37"/>
        <v>101.6</v>
      </c>
      <c r="G198" s="23">
        <v>0</v>
      </c>
      <c r="H198" s="23">
        <v>0</v>
      </c>
      <c r="I198" s="21">
        <v>1.1000000000000001</v>
      </c>
      <c r="J198" s="21">
        <v>0</v>
      </c>
      <c r="K198" s="21">
        <v>0.1</v>
      </c>
      <c r="L198" s="21">
        <v>0</v>
      </c>
      <c r="M198" s="23">
        <v>0</v>
      </c>
      <c r="N198" s="23">
        <v>0.1</v>
      </c>
      <c r="O198" s="21">
        <v>0.3</v>
      </c>
      <c r="P198" s="21">
        <v>43.5</v>
      </c>
      <c r="Q198" s="23">
        <v>9.5</v>
      </c>
      <c r="R198" s="23">
        <v>2</v>
      </c>
      <c r="S198" s="23">
        <v>0.6</v>
      </c>
      <c r="T198" s="23">
        <v>2.8</v>
      </c>
      <c r="U198" s="24" t="s">
        <v>26</v>
      </c>
      <c r="V198" s="24">
        <v>2008</v>
      </c>
    </row>
    <row r="199" spans="1:22" ht="22.5" customHeight="1" x14ac:dyDescent="0.2">
      <c r="A199" s="28" t="s">
        <v>38</v>
      </c>
      <c r="B199" s="20">
        <v>50</v>
      </c>
      <c r="C199" s="21">
        <v>3.8</v>
      </c>
      <c r="D199" s="21">
        <v>0.3</v>
      </c>
      <c r="E199" s="21">
        <v>25.1</v>
      </c>
      <c r="F199" s="22">
        <f t="shared" si="37"/>
        <v>118.30000000000001</v>
      </c>
      <c r="G199" s="23">
        <v>0</v>
      </c>
      <c r="H199" s="23">
        <v>0</v>
      </c>
      <c r="I199" s="21" t="s">
        <v>32</v>
      </c>
      <c r="J199" s="21">
        <v>0</v>
      </c>
      <c r="K199" s="21">
        <v>0.1</v>
      </c>
      <c r="L199" s="21">
        <v>0</v>
      </c>
      <c r="M199" s="23">
        <v>0</v>
      </c>
      <c r="N199" s="23">
        <v>0.1</v>
      </c>
      <c r="O199" s="21">
        <v>0.8</v>
      </c>
      <c r="P199" s="21">
        <v>42</v>
      </c>
      <c r="Q199" s="23">
        <v>16.5</v>
      </c>
      <c r="R199" s="23" t="s">
        <v>32</v>
      </c>
      <c r="S199" s="23">
        <v>0.4</v>
      </c>
      <c r="T199" s="23">
        <v>0</v>
      </c>
      <c r="U199" s="24" t="s">
        <v>26</v>
      </c>
      <c r="V199" s="24">
        <v>2008</v>
      </c>
    </row>
    <row r="200" spans="1:22" ht="22.5" customHeight="1" x14ac:dyDescent="0.2">
      <c r="A200" s="39" t="s">
        <v>30</v>
      </c>
      <c r="B200" s="15"/>
      <c r="C200" s="22">
        <f>SUM(C193:C199)</f>
        <v>36.899999999999991</v>
      </c>
      <c r="D200" s="22">
        <f t="shared" ref="D200:E200" si="38">SUM(D193:D199)</f>
        <v>31.8</v>
      </c>
      <c r="E200" s="22">
        <f t="shared" si="38"/>
        <v>119.1</v>
      </c>
      <c r="F200" s="22">
        <f t="shared" si="37"/>
        <v>910.2</v>
      </c>
      <c r="G200" s="25">
        <v>25.3</v>
      </c>
      <c r="H200" s="25">
        <v>467.4</v>
      </c>
      <c r="I200" s="22">
        <v>7.8</v>
      </c>
      <c r="J200" s="22">
        <v>0.1</v>
      </c>
      <c r="K200" s="22">
        <v>0.5</v>
      </c>
      <c r="L200" s="22">
        <v>0.2</v>
      </c>
      <c r="M200" s="25">
        <v>0.6</v>
      </c>
      <c r="N200" s="25">
        <v>0.7</v>
      </c>
      <c r="O200" s="22">
        <v>7.7</v>
      </c>
      <c r="P200" s="22">
        <v>483</v>
      </c>
      <c r="Q200" s="25">
        <v>133.5</v>
      </c>
      <c r="R200" s="25">
        <v>7.4</v>
      </c>
      <c r="S200" s="25">
        <v>3.9</v>
      </c>
      <c r="T200" s="25">
        <v>60.8</v>
      </c>
      <c r="U200" s="26" t="s">
        <v>26</v>
      </c>
      <c r="V200" s="26" t="s">
        <v>26</v>
      </c>
    </row>
    <row r="201" spans="1:22" ht="22.5" customHeight="1" x14ac:dyDescent="0.2">
      <c r="A201" s="38" t="s">
        <v>40</v>
      </c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9"/>
    </row>
    <row r="202" spans="1:22" ht="22.5" customHeight="1" x14ac:dyDescent="0.2">
      <c r="A202" s="28" t="s">
        <v>237</v>
      </c>
      <c r="B202" s="32">
        <v>100</v>
      </c>
      <c r="C202" s="32">
        <v>21.38</v>
      </c>
      <c r="D202" s="32">
        <v>18.3</v>
      </c>
      <c r="E202" s="32">
        <v>38.299999999999997</v>
      </c>
      <c r="F202" s="22">
        <f t="shared" ref="F202:F203" si="39">(C202+E202)*4+(D202*9)</f>
        <v>403.41999999999996</v>
      </c>
      <c r="G202" s="23">
        <v>0.2</v>
      </c>
      <c r="H202" s="23">
        <v>39.1</v>
      </c>
      <c r="I202" s="21">
        <v>1.9</v>
      </c>
      <c r="J202" s="21">
        <v>0.2</v>
      </c>
      <c r="K202" s="21">
        <v>0</v>
      </c>
      <c r="L202" s="21">
        <v>0.2</v>
      </c>
      <c r="M202" s="23">
        <v>0.8</v>
      </c>
      <c r="N202" s="23">
        <v>0.1</v>
      </c>
      <c r="O202" s="21">
        <v>2.6</v>
      </c>
      <c r="P202" s="21">
        <v>169.7</v>
      </c>
      <c r="Q202" s="23">
        <v>18.3</v>
      </c>
      <c r="R202" s="23">
        <v>0.4</v>
      </c>
      <c r="S202" s="23">
        <v>0.4</v>
      </c>
      <c r="T202" s="23">
        <v>0.6</v>
      </c>
      <c r="U202" s="24">
        <v>219</v>
      </c>
      <c r="V202" s="24">
        <v>2008</v>
      </c>
    </row>
    <row r="203" spans="1:22" ht="22.5" customHeight="1" x14ac:dyDescent="0.2">
      <c r="A203" s="28" t="s">
        <v>242</v>
      </c>
      <c r="B203" s="20">
        <v>200</v>
      </c>
      <c r="C203" s="21">
        <v>5.8</v>
      </c>
      <c r="D203" s="21">
        <v>5</v>
      </c>
      <c r="E203" s="21">
        <v>8.4</v>
      </c>
      <c r="F203" s="22">
        <f t="shared" si="39"/>
        <v>101.8</v>
      </c>
      <c r="G203" s="23">
        <v>4</v>
      </c>
      <c r="H203" s="23">
        <v>0</v>
      </c>
      <c r="I203" s="21">
        <v>0</v>
      </c>
      <c r="J203" s="21">
        <v>0</v>
      </c>
      <c r="K203" s="21">
        <v>0</v>
      </c>
      <c r="L203" s="21">
        <v>0</v>
      </c>
      <c r="M203" s="23">
        <v>0</v>
      </c>
      <c r="N203" s="23">
        <v>0.1</v>
      </c>
      <c r="O203" s="21">
        <v>0.2</v>
      </c>
      <c r="P203" s="21">
        <v>14</v>
      </c>
      <c r="Q203" s="23">
        <v>8</v>
      </c>
      <c r="R203" s="23">
        <v>2.8</v>
      </c>
      <c r="S203" s="23">
        <v>0.1</v>
      </c>
      <c r="T203" s="23">
        <v>2</v>
      </c>
      <c r="U203" s="24" t="s">
        <v>26</v>
      </c>
      <c r="V203" s="24">
        <v>2008</v>
      </c>
    </row>
    <row r="204" spans="1:22" ht="22.5" customHeight="1" x14ac:dyDescent="0.2">
      <c r="A204" s="39" t="s">
        <v>30</v>
      </c>
      <c r="B204" s="15"/>
      <c r="C204" s="22">
        <f>SUM(C202:C203)</f>
        <v>27.18</v>
      </c>
      <c r="D204" s="22">
        <f t="shared" ref="D204:E204" si="40">SUM(D202:D203)</f>
        <v>23.3</v>
      </c>
      <c r="E204" s="22">
        <f t="shared" si="40"/>
        <v>46.699999999999996</v>
      </c>
      <c r="F204" s="22">
        <f t="shared" ref="F204:F205" si="41">(C204+E204)*4+(D204*9)</f>
        <v>505.22</v>
      </c>
      <c r="G204" s="25">
        <v>4.2</v>
      </c>
      <c r="H204" s="25">
        <v>39.1</v>
      </c>
      <c r="I204" s="22">
        <v>1.9</v>
      </c>
      <c r="J204" s="22">
        <v>0.2</v>
      </c>
      <c r="K204" s="22">
        <v>0</v>
      </c>
      <c r="L204" s="22">
        <v>0.2</v>
      </c>
      <c r="M204" s="25">
        <v>0.8</v>
      </c>
      <c r="N204" s="25">
        <v>0.2</v>
      </c>
      <c r="O204" s="22">
        <v>2.8</v>
      </c>
      <c r="P204" s="22">
        <v>183.7</v>
      </c>
      <c r="Q204" s="25">
        <v>26.3</v>
      </c>
      <c r="R204" s="25">
        <v>3.2</v>
      </c>
      <c r="S204" s="25">
        <v>0.5</v>
      </c>
      <c r="T204" s="25">
        <v>2.6</v>
      </c>
      <c r="U204" s="26" t="s">
        <v>26</v>
      </c>
      <c r="V204" s="26" t="s">
        <v>26</v>
      </c>
    </row>
    <row r="205" spans="1:22" ht="22.5" customHeight="1" x14ac:dyDescent="0.2">
      <c r="A205" s="39" t="s">
        <v>42</v>
      </c>
      <c r="B205" s="27"/>
      <c r="C205" s="22">
        <f>C191+C200+C204</f>
        <v>87.429999999999978</v>
      </c>
      <c r="D205" s="22">
        <f t="shared" ref="D205:E205" si="42">D191+D200+D204</f>
        <v>77.8</v>
      </c>
      <c r="E205" s="22">
        <f t="shared" si="42"/>
        <v>263.25</v>
      </c>
      <c r="F205" s="22">
        <f t="shared" si="41"/>
        <v>2102.9199999999996</v>
      </c>
      <c r="G205" s="25">
        <v>31.1</v>
      </c>
      <c r="H205" s="25">
        <v>714.7</v>
      </c>
      <c r="I205" s="22">
        <v>12.1</v>
      </c>
      <c r="J205" s="22">
        <v>2.1</v>
      </c>
      <c r="K205" s="22">
        <v>0.8</v>
      </c>
      <c r="L205" s="22">
        <v>0.7</v>
      </c>
      <c r="M205" s="25">
        <v>1.8</v>
      </c>
      <c r="N205" s="25">
        <v>1.1000000000000001</v>
      </c>
      <c r="O205" s="22">
        <v>12.2</v>
      </c>
      <c r="P205" s="22">
        <v>908.6</v>
      </c>
      <c r="Q205" s="25">
        <v>198.3</v>
      </c>
      <c r="R205" s="25">
        <v>14.4</v>
      </c>
      <c r="S205" s="25">
        <v>6.1</v>
      </c>
      <c r="T205" s="25">
        <v>84.4</v>
      </c>
      <c r="U205" s="26" t="s">
        <v>26</v>
      </c>
      <c r="V205" s="26" t="s">
        <v>26</v>
      </c>
    </row>
    <row r="206" spans="1:22" ht="27.4" customHeight="1" x14ac:dyDescent="0.2">
      <c r="A206" s="41" t="s">
        <v>110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1:22" ht="12.95" customHeight="1" x14ac:dyDescent="0.2">
      <c r="A207" s="47" t="s">
        <v>1</v>
      </c>
      <c r="B207" s="45" t="s">
        <v>2</v>
      </c>
      <c r="C207" s="49" t="s">
        <v>3</v>
      </c>
      <c r="D207" s="50"/>
      <c r="E207" s="50"/>
      <c r="F207" s="51"/>
      <c r="G207" s="49" t="s">
        <v>224</v>
      </c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1"/>
      <c r="U207" s="45" t="s">
        <v>5</v>
      </c>
      <c r="V207" s="45" t="s">
        <v>6</v>
      </c>
    </row>
    <row r="208" spans="1:22" ht="47.65" customHeight="1" x14ac:dyDescent="0.2">
      <c r="A208" s="48"/>
      <c r="B208" s="46"/>
      <c r="C208" s="15" t="s">
        <v>7</v>
      </c>
      <c r="D208" s="15" t="s">
        <v>8</v>
      </c>
      <c r="E208" s="15" t="s">
        <v>9</v>
      </c>
      <c r="F208" s="16" t="s">
        <v>4</v>
      </c>
      <c r="G208" s="17" t="s">
        <v>10</v>
      </c>
      <c r="H208" s="17" t="s">
        <v>11</v>
      </c>
      <c r="I208" s="15" t="s">
        <v>12</v>
      </c>
      <c r="J208" s="15" t="s">
        <v>13</v>
      </c>
      <c r="K208" s="15" t="s">
        <v>14</v>
      </c>
      <c r="L208" s="15" t="s">
        <v>15</v>
      </c>
      <c r="M208" s="17" t="s">
        <v>16</v>
      </c>
      <c r="N208" s="17" t="s">
        <v>17</v>
      </c>
      <c r="O208" s="15" t="s">
        <v>18</v>
      </c>
      <c r="P208" s="15" t="s">
        <v>19</v>
      </c>
      <c r="Q208" s="17" t="s">
        <v>20</v>
      </c>
      <c r="R208" s="17" t="s">
        <v>21</v>
      </c>
      <c r="S208" s="17" t="s">
        <v>22</v>
      </c>
      <c r="T208" s="17" t="s">
        <v>23</v>
      </c>
      <c r="U208" s="46"/>
      <c r="V208" s="46"/>
    </row>
    <row r="209" spans="1:22" ht="22.5" customHeight="1" x14ac:dyDescent="0.2">
      <c r="A209" s="38" t="s">
        <v>98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9"/>
    </row>
    <row r="210" spans="1:22" ht="22.5" customHeight="1" x14ac:dyDescent="0.2">
      <c r="A210" s="28" t="s">
        <v>99</v>
      </c>
      <c r="B210" s="20">
        <v>200</v>
      </c>
      <c r="C210" s="21">
        <v>8.5</v>
      </c>
      <c r="D210" s="21">
        <v>8.1300000000000008</v>
      </c>
      <c r="E210" s="21">
        <v>47.46</v>
      </c>
      <c r="F210" s="22">
        <f t="shared" ref="F210:F216" si="43">(C210+E210)*4+(D210*9)</f>
        <v>297.01</v>
      </c>
      <c r="G210" s="23">
        <v>0.5</v>
      </c>
      <c r="H210" s="23">
        <v>51.5</v>
      </c>
      <c r="I210" s="21">
        <v>1.2</v>
      </c>
      <c r="J210" s="21">
        <v>0.1</v>
      </c>
      <c r="K210" s="21">
        <v>0.1</v>
      </c>
      <c r="L210" s="21">
        <v>0.2</v>
      </c>
      <c r="M210" s="23">
        <v>0</v>
      </c>
      <c r="N210" s="23">
        <v>0.1</v>
      </c>
      <c r="O210" s="21">
        <v>0.4</v>
      </c>
      <c r="P210" s="21">
        <v>120.2</v>
      </c>
      <c r="Q210" s="23">
        <v>24</v>
      </c>
      <c r="R210" s="23">
        <v>1.1000000000000001</v>
      </c>
      <c r="S210" s="23">
        <v>0.6</v>
      </c>
      <c r="T210" s="23">
        <v>9</v>
      </c>
      <c r="U210" s="24" t="s">
        <v>100</v>
      </c>
      <c r="V210" s="24" t="s">
        <v>100</v>
      </c>
    </row>
    <row r="211" spans="1:22" ht="22.5" customHeight="1" x14ac:dyDescent="0.2">
      <c r="A211" s="28" t="s">
        <v>159</v>
      </c>
      <c r="B211" s="20">
        <v>10</v>
      </c>
      <c r="C211" s="21">
        <v>0.1</v>
      </c>
      <c r="D211" s="21">
        <v>8.3000000000000007</v>
      </c>
      <c r="E211" s="21">
        <v>0.1</v>
      </c>
      <c r="F211" s="22">
        <f t="shared" si="43"/>
        <v>75.5</v>
      </c>
      <c r="G211" s="23">
        <v>0</v>
      </c>
      <c r="H211" s="23">
        <v>59</v>
      </c>
      <c r="I211" s="21">
        <v>0.2</v>
      </c>
      <c r="J211" s="21">
        <v>0.2</v>
      </c>
      <c r="K211" s="21">
        <v>0</v>
      </c>
      <c r="L211" s="21">
        <v>0</v>
      </c>
      <c r="M211" s="23">
        <v>0</v>
      </c>
      <c r="N211" s="23">
        <v>0</v>
      </c>
      <c r="O211" s="21">
        <v>0</v>
      </c>
      <c r="P211" s="21">
        <v>1.9</v>
      </c>
      <c r="Q211" s="23">
        <v>0</v>
      </c>
      <c r="R211" s="23">
        <v>0</v>
      </c>
      <c r="S211" s="23">
        <v>0</v>
      </c>
      <c r="T211" s="23">
        <v>0</v>
      </c>
      <c r="U211" s="24" t="s">
        <v>100</v>
      </c>
      <c r="V211" s="24" t="s">
        <v>100</v>
      </c>
    </row>
    <row r="212" spans="1:22" ht="22.5" customHeight="1" x14ac:dyDescent="0.2">
      <c r="A212" s="28" t="s">
        <v>27</v>
      </c>
      <c r="B212" s="20">
        <v>25</v>
      </c>
      <c r="C212" s="21">
        <v>9</v>
      </c>
      <c r="D212" s="21">
        <v>7.37</v>
      </c>
      <c r="E212" s="21">
        <v>0</v>
      </c>
      <c r="F212" s="22">
        <f t="shared" si="43"/>
        <v>102.33</v>
      </c>
      <c r="G212" s="23">
        <v>0.2</v>
      </c>
      <c r="H212" s="23">
        <v>65</v>
      </c>
      <c r="I212" s="21">
        <v>0.1</v>
      </c>
      <c r="J212" s="21">
        <v>0</v>
      </c>
      <c r="K212" s="21">
        <v>0</v>
      </c>
      <c r="L212" s="21">
        <v>0.1</v>
      </c>
      <c r="M212" s="23">
        <v>0.4</v>
      </c>
      <c r="N212" s="23">
        <v>0</v>
      </c>
      <c r="O212" s="21">
        <v>0.1</v>
      </c>
      <c r="P212" s="21">
        <v>125</v>
      </c>
      <c r="Q212" s="23">
        <v>8.8000000000000007</v>
      </c>
      <c r="R212" s="23">
        <v>0.3</v>
      </c>
      <c r="S212" s="23">
        <v>0.9</v>
      </c>
      <c r="T212" s="23">
        <v>0</v>
      </c>
      <c r="U212" s="24">
        <v>14</v>
      </c>
      <c r="V212" s="24">
        <v>2008</v>
      </c>
    </row>
    <row r="213" spans="1:22" ht="22.5" customHeight="1" x14ac:dyDescent="0.2">
      <c r="A213" s="28" t="s">
        <v>160</v>
      </c>
      <c r="B213" s="20" t="s">
        <v>28</v>
      </c>
      <c r="C213" s="21">
        <v>0.2</v>
      </c>
      <c r="D213" s="21">
        <v>0</v>
      </c>
      <c r="E213" s="21">
        <v>19.7</v>
      </c>
      <c r="F213" s="22">
        <f t="shared" si="43"/>
        <v>79.599999999999994</v>
      </c>
      <c r="G213" s="23">
        <v>0.8</v>
      </c>
      <c r="H213" s="23">
        <v>0.1</v>
      </c>
      <c r="I213" s="21">
        <v>0</v>
      </c>
      <c r="J213" s="21">
        <v>0</v>
      </c>
      <c r="K213" s="21">
        <v>0</v>
      </c>
      <c r="L213" s="21">
        <v>0</v>
      </c>
      <c r="M213" s="23">
        <v>0</v>
      </c>
      <c r="N213" s="23">
        <v>0</v>
      </c>
      <c r="O213" s="21">
        <v>0.1</v>
      </c>
      <c r="P213" s="21">
        <v>8.4</v>
      </c>
      <c r="Q213" s="23">
        <v>6.3</v>
      </c>
      <c r="R213" s="23">
        <v>0.8</v>
      </c>
      <c r="S213" s="23">
        <v>0</v>
      </c>
      <c r="T213" s="23">
        <v>0</v>
      </c>
      <c r="U213" s="24">
        <v>431</v>
      </c>
      <c r="V213" s="24">
        <v>2008</v>
      </c>
    </row>
    <row r="214" spans="1:22" ht="22.5" customHeight="1" x14ac:dyDescent="0.2">
      <c r="A214" s="28" t="s">
        <v>29</v>
      </c>
      <c r="B214" s="32">
        <v>50</v>
      </c>
      <c r="C214" s="32">
        <v>7.16</v>
      </c>
      <c r="D214" s="32">
        <v>1.5</v>
      </c>
      <c r="E214" s="32">
        <v>25.66</v>
      </c>
      <c r="F214" s="33">
        <f t="shared" si="43"/>
        <v>144.78</v>
      </c>
      <c r="G214" s="23">
        <v>0</v>
      </c>
      <c r="H214" s="23">
        <v>0</v>
      </c>
      <c r="I214" s="21">
        <v>0</v>
      </c>
      <c r="J214" s="21">
        <v>0</v>
      </c>
      <c r="K214" s="21">
        <v>0</v>
      </c>
      <c r="L214" s="21">
        <v>0</v>
      </c>
      <c r="M214" s="23">
        <v>0</v>
      </c>
      <c r="N214" s="23">
        <v>0</v>
      </c>
      <c r="O214" s="21">
        <v>0.4</v>
      </c>
      <c r="P214" s="21">
        <v>26</v>
      </c>
      <c r="Q214" s="23">
        <v>5.2</v>
      </c>
      <c r="R214" s="23">
        <v>0.4</v>
      </c>
      <c r="S214" s="23">
        <v>0.2</v>
      </c>
      <c r="T214" s="23">
        <v>0</v>
      </c>
      <c r="U214" s="24" t="s">
        <v>26</v>
      </c>
      <c r="V214" s="24" t="s">
        <v>26</v>
      </c>
    </row>
    <row r="215" spans="1:22" ht="21.75" customHeight="1" x14ac:dyDescent="0.2">
      <c r="A215" s="28" t="s">
        <v>36</v>
      </c>
      <c r="B215" s="32">
        <v>50</v>
      </c>
      <c r="C215" s="32">
        <v>3.25</v>
      </c>
      <c r="D215" s="32">
        <v>0.5</v>
      </c>
      <c r="E215" s="32">
        <v>21.25</v>
      </c>
      <c r="F215" s="33">
        <f t="shared" si="43"/>
        <v>102.5</v>
      </c>
      <c r="G215" s="34">
        <v>0</v>
      </c>
      <c r="H215" s="34">
        <v>0</v>
      </c>
      <c r="I215" s="32">
        <v>0.9</v>
      </c>
      <c r="J215" s="32">
        <v>0</v>
      </c>
      <c r="K215" s="32">
        <v>0.1</v>
      </c>
      <c r="L215" s="32">
        <v>0</v>
      </c>
      <c r="M215" s="34">
        <v>0</v>
      </c>
      <c r="N215" s="34">
        <v>0.1</v>
      </c>
      <c r="O215" s="32">
        <v>0.3</v>
      </c>
      <c r="P215" s="32">
        <v>34.799999999999997</v>
      </c>
      <c r="Q215" s="34">
        <v>7.6</v>
      </c>
      <c r="R215" s="34">
        <v>1.6</v>
      </c>
      <c r="S215" s="34">
        <v>0.5</v>
      </c>
      <c r="T215" s="34">
        <v>2.2000000000000002</v>
      </c>
      <c r="U215" s="34" t="s">
        <v>26</v>
      </c>
      <c r="V215" s="34">
        <v>2008</v>
      </c>
    </row>
    <row r="216" spans="1:22" ht="22.5" customHeight="1" x14ac:dyDescent="0.2">
      <c r="A216" s="39" t="s">
        <v>101</v>
      </c>
      <c r="B216" s="15"/>
      <c r="C216" s="22">
        <f>SUM(C210:C215)</f>
        <v>28.21</v>
      </c>
      <c r="D216" s="22">
        <f t="shared" ref="D216:E216" si="44">SUM(D210:D215)</f>
        <v>25.8</v>
      </c>
      <c r="E216" s="22">
        <f t="shared" si="44"/>
        <v>114.17</v>
      </c>
      <c r="F216" s="22">
        <f t="shared" si="43"/>
        <v>801.72</v>
      </c>
      <c r="G216" s="25">
        <v>1.5</v>
      </c>
      <c r="H216" s="25">
        <v>175.6</v>
      </c>
      <c r="I216" s="22">
        <v>1.5</v>
      </c>
      <c r="J216" s="22">
        <v>0.3</v>
      </c>
      <c r="K216" s="22">
        <v>0.1</v>
      </c>
      <c r="L216" s="22">
        <v>0.3</v>
      </c>
      <c r="M216" s="25">
        <v>0.4</v>
      </c>
      <c r="N216" s="25">
        <v>0.1</v>
      </c>
      <c r="O216" s="22">
        <v>1</v>
      </c>
      <c r="P216" s="22">
        <v>281.5</v>
      </c>
      <c r="Q216" s="25">
        <v>44.3</v>
      </c>
      <c r="R216" s="25">
        <v>2.6</v>
      </c>
      <c r="S216" s="25">
        <v>1.7</v>
      </c>
      <c r="T216" s="25">
        <v>9</v>
      </c>
      <c r="U216" s="26" t="s">
        <v>100</v>
      </c>
      <c r="V216" s="26" t="s">
        <v>100</v>
      </c>
    </row>
    <row r="217" spans="1:22" ht="22.5" customHeight="1" x14ac:dyDescent="0.2">
      <c r="A217" s="38" t="s">
        <v>102</v>
      </c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9"/>
    </row>
    <row r="218" spans="1:22" ht="22.5" customHeight="1" x14ac:dyDescent="0.2">
      <c r="A218" s="28" t="s">
        <v>161</v>
      </c>
      <c r="B218" s="20">
        <v>50</v>
      </c>
      <c r="C218" s="21">
        <v>0.6</v>
      </c>
      <c r="D218" s="21">
        <v>0.1</v>
      </c>
      <c r="E218" s="21">
        <v>1.7</v>
      </c>
      <c r="F218" s="22">
        <f t="shared" ref="F218:F224" si="45">(C218+E218)*4+(D218*9)</f>
        <v>10.1</v>
      </c>
      <c r="G218" s="23">
        <v>5</v>
      </c>
      <c r="H218" s="23">
        <v>53.2</v>
      </c>
      <c r="I218" s="21">
        <v>0.2</v>
      </c>
      <c r="J218" s="21">
        <v>0</v>
      </c>
      <c r="K218" s="21">
        <v>0</v>
      </c>
      <c r="L218" s="21">
        <v>0</v>
      </c>
      <c r="M218" s="23">
        <v>0</v>
      </c>
      <c r="N218" s="23">
        <v>0.1</v>
      </c>
      <c r="O218" s="21">
        <v>0.2</v>
      </c>
      <c r="P218" s="21">
        <v>11.7</v>
      </c>
      <c r="Q218" s="23">
        <v>9</v>
      </c>
      <c r="R218" s="23">
        <v>0.5</v>
      </c>
      <c r="S218" s="23">
        <v>0.1</v>
      </c>
      <c r="T218" s="23" t="s">
        <v>103</v>
      </c>
      <c r="U218" s="24">
        <v>303</v>
      </c>
      <c r="V218" s="24">
        <v>2008</v>
      </c>
    </row>
    <row r="219" spans="1:22" ht="22.5" customHeight="1" x14ac:dyDescent="0.2">
      <c r="A219" s="28" t="s">
        <v>33</v>
      </c>
      <c r="B219" s="20" t="s">
        <v>34</v>
      </c>
      <c r="C219" s="21">
        <v>7.6</v>
      </c>
      <c r="D219" s="21">
        <v>11.6</v>
      </c>
      <c r="E219" s="21">
        <v>29.5</v>
      </c>
      <c r="F219" s="22">
        <f t="shared" si="45"/>
        <v>252.8</v>
      </c>
      <c r="G219" s="23">
        <v>5.4</v>
      </c>
      <c r="H219" s="23">
        <v>191.7</v>
      </c>
      <c r="I219" s="21">
        <v>1.7</v>
      </c>
      <c r="J219" s="21">
        <v>0</v>
      </c>
      <c r="K219" s="21">
        <v>0.1</v>
      </c>
      <c r="L219" s="21">
        <v>0.1</v>
      </c>
      <c r="M219" s="23">
        <v>0.2</v>
      </c>
      <c r="N219" s="23">
        <v>0.4</v>
      </c>
      <c r="O219" s="21">
        <v>3.5</v>
      </c>
      <c r="P219" s="21">
        <v>108.4</v>
      </c>
      <c r="Q219" s="23">
        <v>26.1</v>
      </c>
      <c r="R219" s="23">
        <v>1.6</v>
      </c>
      <c r="S219" s="23">
        <v>1.2</v>
      </c>
      <c r="T219" s="23">
        <v>6</v>
      </c>
      <c r="U219" s="24">
        <v>100</v>
      </c>
      <c r="V219" s="24">
        <v>2008</v>
      </c>
    </row>
    <row r="220" spans="1:22" ht="22.5" customHeight="1" x14ac:dyDescent="0.2">
      <c r="A220" s="28" t="s">
        <v>104</v>
      </c>
      <c r="B220" s="20" t="s">
        <v>227</v>
      </c>
      <c r="C220" s="21">
        <v>14</v>
      </c>
      <c r="D220" s="21">
        <v>20.9</v>
      </c>
      <c r="E220" s="21">
        <v>35.9</v>
      </c>
      <c r="F220" s="22">
        <f t="shared" si="45"/>
        <v>387.7</v>
      </c>
      <c r="G220" s="23">
        <v>10.199999999999999</v>
      </c>
      <c r="H220" s="23">
        <v>9.8000000000000007</v>
      </c>
      <c r="I220" s="21">
        <v>2.2000000000000002</v>
      </c>
      <c r="J220" s="21">
        <v>0</v>
      </c>
      <c r="K220" s="21">
        <v>0.1</v>
      </c>
      <c r="L220" s="21">
        <v>0.2</v>
      </c>
      <c r="M220" s="23">
        <v>1.7</v>
      </c>
      <c r="N220" s="23">
        <v>0.5</v>
      </c>
      <c r="O220" s="21">
        <v>3.6</v>
      </c>
      <c r="P220" s="21">
        <v>178.9</v>
      </c>
      <c r="Q220" s="23">
        <v>39.5</v>
      </c>
      <c r="R220" s="23">
        <v>2.8</v>
      </c>
      <c r="S220" s="23">
        <v>2.7</v>
      </c>
      <c r="T220" s="23">
        <v>11</v>
      </c>
      <c r="U220" s="24">
        <v>258</v>
      </c>
      <c r="V220" s="24">
        <v>2008</v>
      </c>
    </row>
    <row r="221" spans="1:22" ht="22.5" customHeight="1" x14ac:dyDescent="0.2">
      <c r="A221" s="28" t="s">
        <v>164</v>
      </c>
      <c r="B221" s="20">
        <v>200</v>
      </c>
      <c r="C221" s="21">
        <v>0.2</v>
      </c>
      <c r="D221" s="21">
        <v>0.1</v>
      </c>
      <c r="E221" s="21">
        <v>10.5</v>
      </c>
      <c r="F221" s="22">
        <f t="shared" si="45"/>
        <v>43.699999999999996</v>
      </c>
      <c r="G221" s="23">
        <v>16</v>
      </c>
      <c r="H221" s="23">
        <v>2.7</v>
      </c>
      <c r="I221" s="21">
        <v>0.1</v>
      </c>
      <c r="J221" s="21">
        <v>0</v>
      </c>
      <c r="K221" s="21">
        <v>0</v>
      </c>
      <c r="L221" s="21">
        <v>0</v>
      </c>
      <c r="M221" s="23">
        <v>0</v>
      </c>
      <c r="N221" s="23">
        <v>0</v>
      </c>
      <c r="O221" s="21">
        <v>0.1</v>
      </c>
      <c r="P221" s="21">
        <v>5.9</v>
      </c>
      <c r="Q221" s="23">
        <v>7.4</v>
      </c>
      <c r="R221" s="23">
        <v>0.3</v>
      </c>
      <c r="S221" s="23">
        <v>0</v>
      </c>
      <c r="T221" s="23">
        <v>0.2</v>
      </c>
      <c r="U221" s="24">
        <v>394</v>
      </c>
      <c r="V221" s="24">
        <v>2008</v>
      </c>
    </row>
    <row r="222" spans="1:22" ht="22.5" customHeight="1" x14ac:dyDescent="0.2">
      <c r="A222" s="28" t="s">
        <v>36</v>
      </c>
      <c r="B222" s="20">
        <v>50</v>
      </c>
      <c r="C222" s="21">
        <v>3.3</v>
      </c>
      <c r="D222" s="21">
        <v>0.4</v>
      </c>
      <c r="E222" s="21">
        <v>21.2</v>
      </c>
      <c r="F222" s="22">
        <f t="shared" si="45"/>
        <v>101.6</v>
      </c>
      <c r="G222" s="23">
        <v>0</v>
      </c>
      <c r="H222" s="23">
        <v>0</v>
      </c>
      <c r="I222" s="21">
        <v>1.1000000000000001</v>
      </c>
      <c r="J222" s="21">
        <v>0</v>
      </c>
      <c r="K222" s="21">
        <v>0.1</v>
      </c>
      <c r="L222" s="21">
        <v>0</v>
      </c>
      <c r="M222" s="23">
        <v>0</v>
      </c>
      <c r="N222" s="23">
        <v>0.1</v>
      </c>
      <c r="O222" s="21">
        <v>0.3</v>
      </c>
      <c r="P222" s="21">
        <v>43.5</v>
      </c>
      <c r="Q222" s="23">
        <v>9.5</v>
      </c>
      <c r="R222" s="23">
        <v>2</v>
      </c>
      <c r="S222" s="23">
        <v>0.6</v>
      </c>
      <c r="T222" s="23">
        <v>2.8</v>
      </c>
      <c r="U222" s="24" t="s">
        <v>106</v>
      </c>
      <c r="V222" s="24">
        <v>2008</v>
      </c>
    </row>
    <row r="223" spans="1:22" ht="22.5" customHeight="1" x14ac:dyDescent="0.2">
      <c r="A223" s="28" t="s">
        <v>38</v>
      </c>
      <c r="B223" s="20">
        <v>50</v>
      </c>
      <c r="C223" s="21">
        <v>3.8</v>
      </c>
      <c r="D223" s="21">
        <v>0.3</v>
      </c>
      <c r="E223" s="21">
        <v>25.1</v>
      </c>
      <c r="F223" s="22">
        <f t="shared" si="45"/>
        <v>118.30000000000001</v>
      </c>
      <c r="G223" s="23">
        <v>0</v>
      </c>
      <c r="H223" s="23">
        <v>0</v>
      </c>
      <c r="I223" s="21" t="s">
        <v>103</v>
      </c>
      <c r="J223" s="21">
        <v>0</v>
      </c>
      <c r="K223" s="21">
        <v>0.1</v>
      </c>
      <c r="L223" s="21">
        <v>0</v>
      </c>
      <c r="M223" s="23">
        <v>0</v>
      </c>
      <c r="N223" s="23">
        <v>0.1</v>
      </c>
      <c r="O223" s="21">
        <v>0.8</v>
      </c>
      <c r="P223" s="21">
        <v>42</v>
      </c>
      <c r="Q223" s="23">
        <v>16.5</v>
      </c>
      <c r="R223" s="23" t="s">
        <v>103</v>
      </c>
      <c r="S223" s="23">
        <v>0.4</v>
      </c>
      <c r="T223" s="23">
        <v>0</v>
      </c>
      <c r="U223" s="24" t="s">
        <v>106</v>
      </c>
      <c r="V223" s="24">
        <v>2008</v>
      </c>
    </row>
    <row r="224" spans="1:22" ht="22.5" customHeight="1" x14ac:dyDescent="0.2">
      <c r="A224" s="39" t="s">
        <v>101</v>
      </c>
      <c r="B224" s="15"/>
      <c r="C224" s="22">
        <f>SUM(C218:C223)</f>
        <v>29.5</v>
      </c>
      <c r="D224" s="22">
        <f t="shared" ref="D224:E224" si="46">SUM(D218:D223)</f>
        <v>33.399999999999991</v>
      </c>
      <c r="E224" s="22">
        <f t="shared" si="46"/>
        <v>123.9</v>
      </c>
      <c r="F224" s="22">
        <f t="shared" si="45"/>
        <v>914.19999999999993</v>
      </c>
      <c r="G224" s="25">
        <v>36.6</v>
      </c>
      <c r="H224" s="25">
        <v>257.39999999999998</v>
      </c>
      <c r="I224" s="22">
        <v>6.3</v>
      </c>
      <c r="J224" s="22">
        <v>0</v>
      </c>
      <c r="K224" s="22">
        <v>0.4</v>
      </c>
      <c r="L224" s="22">
        <v>0.3</v>
      </c>
      <c r="M224" s="25">
        <v>1.9</v>
      </c>
      <c r="N224" s="25">
        <v>1.2</v>
      </c>
      <c r="O224" s="22">
        <v>8.5</v>
      </c>
      <c r="P224" s="22">
        <v>390.4</v>
      </c>
      <c r="Q224" s="25">
        <v>108</v>
      </c>
      <c r="R224" s="25">
        <v>8.1999999999999993</v>
      </c>
      <c r="S224" s="25">
        <v>5</v>
      </c>
      <c r="T224" s="25">
        <v>21</v>
      </c>
      <c r="U224" s="26" t="s">
        <v>106</v>
      </c>
      <c r="V224" s="26" t="s">
        <v>106</v>
      </c>
    </row>
    <row r="225" spans="1:22" ht="22.5" customHeight="1" x14ac:dyDescent="0.2">
      <c r="A225" s="38" t="s">
        <v>107</v>
      </c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9"/>
    </row>
    <row r="226" spans="1:22" ht="22.5" customHeight="1" x14ac:dyDescent="0.2">
      <c r="A226" s="28" t="s">
        <v>196</v>
      </c>
      <c r="B226" s="20">
        <v>50</v>
      </c>
      <c r="C226" s="21">
        <v>7.8</v>
      </c>
      <c r="D226" s="21">
        <v>8.8000000000000007</v>
      </c>
      <c r="E226" s="21">
        <v>36.6</v>
      </c>
      <c r="F226" s="22">
        <f t="shared" ref="F226:F229" si="47">(C226+E226)*4+(D226*9)</f>
        <v>256.8</v>
      </c>
      <c r="G226" s="23">
        <v>0</v>
      </c>
      <c r="H226" s="23">
        <v>5.5</v>
      </c>
      <c r="I226" s="21">
        <v>0</v>
      </c>
      <c r="J226" s="21">
        <v>0</v>
      </c>
      <c r="K226" s="21">
        <v>0</v>
      </c>
      <c r="L226" s="21">
        <v>0</v>
      </c>
      <c r="M226" s="23">
        <v>0</v>
      </c>
      <c r="N226" s="23">
        <v>0</v>
      </c>
      <c r="O226" s="21">
        <v>0.4</v>
      </c>
      <c r="P226" s="21">
        <v>45</v>
      </c>
      <c r="Q226" s="23">
        <v>10</v>
      </c>
      <c r="R226" s="23">
        <v>1.1000000000000001</v>
      </c>
      <c r="S226" s="23">
        <v>0</v>
      </c>
      <c r="T226" s="23">
        <v>0</v>
      </c>
      <c r="U226" s="24" t="s">
        <v>106</v>
      </c>
      <c r="V226" s="24">
        <v>2008</v>
      </c>
    </row>
    <row r="227" spans="1:22" ht="22.5" customHeight="1" x14ac:dyDescent="0.2">
      <c r="A227" s="28" t="s">
        <v>243</v>
      </c>
      <c r="B227" s="20">
        <v>200</v>
      </c>
      <c r="C227" s="21" t="s">
        <v>103</v>
      </c>
      <c r="D227" s="21">
        <v>0.2</v>
      </c>
      <c r="E227" s="21">
        <v>20.2</v>
      </c>
      <c r="F227" s="22">
        <f t="shared" si="47"/>
        <v>86.6</v>
      </c>
      <c r="G227" s="23">
        <v>4</v>
      </c>
      <c r="H227" s="23">
        <v>0</v>
      </c>
      <c r="I227" s="21">
        <v>0</v>
      </c>
      <c r="J227" s="21">
        <v>0</v>
      </c>
      <c r="K227" s="21">
        <v>0</v>
      </c>
      <c r="L227" s="21">
        <v>0</v>
      </c>
      <c r="M227" s="23">
        <v>0</v>
      </c>
      <c r="N227" s="23">
        <v>0.1</v>
      </c>
      <c r="O227" s="21">
        <v>0.2</v>
      </c>
      <c r="P227" s="21">
        <v>14</v>
      </c>
      <c r="Q227" s="23">
        <v>8</v>
      </c>
      <c r="R227" s="23">
        <v>2.8</v>
      </c>
      <c r="S227" s="23">
        <v>0.1</v>
      </c>
      <c r="T227" s="23">
        <v>2</v>
      </c>
      <c r="U227" s="24" t="s">
        <v>106</v>
      </c>
      <c r="V227" s="24">
        <v>2008</v>
      </c>
    </row>
    <row r="228" spans="1:22" ht="22.5" customHeight="1" x14ac:dyDescent="0.2">
      <c r="A228" s="39" t="s">
        <v>108</v>
      </c>
      <c r="B228" s="15"/>
      <c r="C228" s="22">
        <f>SUM(C226:C227)</f>
        <v>7.8</v>
      </c>
      <c r="D228" s="22">
        <f t="shared" ref="D228:E228" si="48">SUM(D226:D227)</f>
        <v>9</v>
      </c>
      <c r="E228" s="22">
        <f t="shared" si="48"/>
        <v>56.8</v>
      </c>
      <c r="F228" s="22">
        <f t="shared" si="47"/>
        <v>339.4</v>
      </c>
      <c r="G228" s="25">
        <v>4</v>
      </c>
      <c r="H228" s="25">
        <v>5.5</v>
      </c>
      <c r="I228" s="22">
        <v>0</v>
      </c>
      <c r="J228" s="22">
        <v>0</v>
      </c>
      <c r="K228" s="22">
        <v>0</v>
      </c>
      <c r="L228" s="22">
        <v>0</v>
      </c>
      <c r="M228" s="25">
        <v>0</v>
      </c>
      <c r="N228" s="25">
        <v>0.1</v>
      </c>
      <c r="O228" s="22">
        <v>0.6</v>
      </c>
      <c r="P228" s="22">
        <v>59</v>
      </c>
      <c r="Q228" s="25">
        <v>18</v>
      </c>
      <c r="R228" s="25">
        <v>3.9</v>
      </c>
      <c r="S228" s="25">
        <v>0.1</v>
      </c>
      <c r="T228" s="25">
        <v>2</v>
      </c>
      <c r="U228" s="26" t="s">
        <v>106</v>
      </c>
      <c r="V228" s="26" t="s">
        <v>106</v>
      </c>
    </row>
    <row r="229" spans="1:22" ht="22.5" customHeight="1" x14ac:dyDescent="0.2">
      <c r="A229" s="39" t="s">
        <v>109</v>
      </c>
      <c r="B229" s="27"/>
      <c r="C229" s="22">
        <f>C216+C224+C228</f>
        <v>65.510000000000005</v>
      </c>
      <c r="D229" s="22">
        <f t="shared" ref="D229:E229" si="49">D216+D224+D228</f>
        <v>68.199999999999989</v>
      </c>
      <c r="E229" s="22">
        <f t="shared" si="49"/>
        <v>294.87</v>
      </c>
      <c r="F229" s="22">
        <f t="shared" si="47"/>
        <v>2055.3199999999997</v>
      </c>
      <c r="G229" s="25">
        <v>42.1</v>
      </c>
      <c r="H229" s="25">
        <v>438.5</v>
      </c>
      <c r="I229" s="22">
        <v>7.8</v>
      </c>
      <c r="J229" s="22">
        <v>0.3</v>
      </c>
      <c r="K229" s="22">
        <v>0.5</v>
      </c>
      <c r="L229" s="22">
        <v>0.6</v>
      </c>
      <c r="M229" s="25">
        <v>2.2999999999999998</v>
      </c>
      <c r="N229" s="25">
        <v>1.4</v>
      </c>
      <c r="O229" s="22">
        <v>10.1</v>
      </c>
      <c r="P229" s="22">
        <v>730.9</v>
      </c>
      <c r="Q229" s="25">
        <v>170.3</v>
      </c>
      <c r="R229" s="25">
        <v>14.7</v>
      </c>
      <c r="S229" s="25">
        <v>6.8</v>
      </c>
      <c r="T229" s="25">
        <v>32</v>
      </c>
      <c r="U229" s="26" t="s">
        <v>106</v>
      </c>
      <c r="V229" s="26" t="s">
        <v>106</v>
      </c>
    </row>
    <row r="230" spans="1:22" ht="27.4" customHeight="1" x14ac:dyDescent="0.2">
      <c r="A230" s="41" t="s">
        <v>122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1:22" ht="12.95" customHeight="1" x14ac:dyDescent="0.2">
      <c r="A231" s="47" t="s">
        <v>1</v>
      </c>
      <c r="B231" s="45" t="s">
        <v>2</v>
      </c>
      <c r="C231" s="49" t="s">
        <v>3</v>
      </c>
      <c r="D231" s="50"/>
      <c r="E231" s="50"/>
      <c r="F231" s="51"/>
      <c r="G231" s="49" t="s">
        <v>224</v>
      </c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1"/>
      <c r="U231" s="45" t="s">
        <v>5</v>
      </c>
      <c r="V231" s="45" t="s">
        <v>6</v>
      </c>
    </row>
    <row r="232" spans="1:22" ht="47.65" customHeight="1" x14ac:dyDescent="0.2">
      <c r="A232" s="48"/>
      <c r="B232" s="46"/>
      <c r="C232" s="15" t="s">
        <v>7</v>
      </c>
      <c r="D232" s="15" t="s">
        <v>8</v>
      </c>
      <c r="E232" s="15" t="s">
        <v>9</v>
      </c>
      <c r="F232" s="16" t="s">
        <v>4</v>
      </c>
      <c r="G232" s="17" t="s">
        <v>10</v>
      </c>
      <c r="H232" s="17" t="s">
        <v>11</v>
      </c>
      <c r="I232" s="15" t="s">
        <v>12</v>
      </c>
      <c r="J232" s="15" t="s">
        <v>13</v>
      </c>
      <c r="K232" s="15" t="s">
        <v>14</v>
      </c>
      <c r="L232" s="15" t="s">
        <v>15</v>
      </c>
      <c r="M232" s="17" t="s">
        <v>16</v>
      </c>
      <c r="N232" s="17" t="s">
        <v>17</v>
      </c>
      <c r="O232" s="15" t="s">
        <v>18</v>
      </c>
      <c r="P232" s="15" t="s">
        <v>19</v>
      </c>
      <c r="Q232" s="17" t="s">
        <v>20</v>
      </c>
      <c r="R232" s="17" t="s">
        <v>21</v>
      </c>
      <c r="S232" s="17" t="s">
        <v>22</v>
      </c>
      <c r="T232" s="17" t="s">
        <v>23</v>
      </c>
      <c r="U232" s="46"/>
      <c r="V232" s="46"/>
    </row>
    <row r="233" spans="1:22" ht="25.5" customHeight="1" x14ac:dyDescent="0.2">
      <c r="A233" s="38" t="s">
        <v>111</v>
      </c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9"/>
    </row>
    <row r="234" spans="1:22" ht="25.5" customHeight="1" x14ac:dyDescent="0.2">
      <c r="A234" s="28" t="s">
        <v>167</v>
      </c>
      <c r="B234" s="20">
        <v>40</v>
      </c>
      <c r="C234" s="21">
        <v>0.8</v>
      </c>
      <c r="D234" s="21">
        <v>3.4</v>
      </c>
      <c r="E234" s="21">
        <v>2.8</v>
      </c>
      <c r="F234" s="22">
        <f t="shared" ref="F234:F240" si="50">(C234+E234)*4+(D234*9)</f>
        <v>45</v>
      </c>
      <c r="G234" s="23">
        <v>1.1000000000000001</v>
      </c>
      <c r="H234" s="23">
        <v>49</v>
      </c>
      <c r="I234" s="21">
        <v>0</v>
      </c>
      <c r="J234" s="21">
        <v>0</v>
      </c>
      <c r="K234" s="21">
        <v>0</v>
      </c>
      <c r="L234" s="21">
        <v>0</v>
      </c>
      <c r="M234" s="23">
        <v>0</v>
      </c>
      <c r="N234" s="23">
        <v>0</v>
      </c>
      <c r="O234" s="21">
        <v>0.2</v>
      </c>
      <c r="P234" s="21">
        <v>13.3</v>
      </c>
      <c r="Q234" s="23">
        <v>5.4</v>
      </c>
      <c r="R234" s="23">
        <v>0.3</v>
      </c>
      <c r="S234" s="23">
        <v>0</v>
      </c>
      <c r="T234" s="23">
        <v>0</v>
      </c>
      <c r="U234" s="24">
        <v>55</v>
      </c>
      <c r="V234" s="24">
        <v>2008</v>
      </c>
    </row>
    <row r="235" spans="1:22" ht="25.5" customHeight="1" x14ac:dyDescent="0.2">
      <c r="A235" s="28" t="s">
        <v>228</v>
      </c>
      <c r="B235" s="20">
        <v>200</v>
      </c>
      <c r="C235" s="21">
        <v>11</v>
      </c>
      <c r="D235" s="21">
        <v>4.8</v>
      </c>
      <c r="E235" s="21">
        <v>70.400000000000006</v>
      </c>
      <c r="F235" s="22">
        <f t="shared" si="50"/>
        <v>368.8</v>
      </c>
      <c r="G235" s="23">
        <v>0</v>
      </c>
      <c r="H235" s="23">
        <v>24.1</v>
      </c>
      <c r="I235" s="21">
        <v>1.5</v>
      </c>
      <c r="J235" s="21">
        <v>0.1</v>
      </c>
      <c r="K235" s="21">
        <v>0.1</v>
      </c>
      <c r="L235" s="21">
        <v>0</v>
      </c>
      <c r="M235" s="23">
        <v>0</v>
      </c>
      <c r="N235" s="23">
        <v>0.1</v>
      </c>
      <c r="O235" s="21">
        <v>0.6</v>
      </c>
      <c r="P235" s="21">
        <v>54.2</v>
      </c>
      <c r="Q235" s="23">
        <v>9.8000000000000007</v>
      </c>
      <c r="R235" s="23">
        <v>1.3</v>
      </c>
      <c r="S235" s="23">
        <v>0.5</v>
      </c>
      <c r="T235" s="23" t="s">
        <v>112</v>
      </c>
      <c r="U235" s="24">
        <v>331</v>
      </c>
      <c r="V235" s="24">
        <v>2008</v>
      </c>
    </row>
    <row r="236" spans="1:22" ht="25.5" customHeight="1" x14ac:dyDescent="0.2">
      <c r="A236" s="28" t="s">
        <v>168</v>
      </c>
      <c r="B236" s="20">
        <v>1</v>
      </c>
      <c r="C236" s="21">
        <v>8.3000000000000007</v>
      </c>
      <c r="D236" s="21">
        <v>13.4</v>
      </c>
      <c r="E236" s="21">
        <v>0.2</v>
      </c>
      <c r="F236" s="22">
        <f t="shared" si="50"/>
        <v>154.60000000000002</v>
      </c>
      <c r="G236" s="23">
        <v>0</v>
      </c>
      <c r="H236" s="23">
        <v>0</v>
      </c>
      <c r="I236" s="21">
        <v>0</v>
      </c>
      <c r="J236" s="21">
        <v>0</v>
      </c>
      <c r="K236" s="21">
        <v>0.1</v>
      </c>
      <c r="L236" s="21">
        <v>0.1</v>
      </c>
      <c r="M236" s="23">
        <v>0</v>
      </c>
      <c r="N236" s="23">
        <v>0</v>
      </c>
      <c r="O236" s="21">
        <v>1.1000000000000001</v>
      </c>
      <c r="P236" s="21">
        <v>85.9</v>
      </c>
      <c r="Q236" s="23">
        <v>10.8</v>
      </c>
      <c r="R236" s="23" t="s">
        <v>112</v>
      </c>
      <c r="S236" s="23">
        <v>0</v>
      </c>
      <c r="T236" s="23">
        <v>0</v>
      </c>
      <c r="U236" s="24">
        <v>254</v>
      </c>
      <c r="V236" s="24">
        <v>2008</v>
      </c>
    </row>
    <row r="237" spans="1:22" ht="25.5" customHeight="1" x14ac:dyDescent="0.2">
      <c r="A237" s="28" t="s">
        <v>169</v>
      </c>
      <c r="B237" s="20">
        <v>200</v>
      </c>
      <c r="C237" s="21">
        <v>5.8</v>
      </c>
      <c r="D237" s="21">
        <v>3.6</v>
      </c>
      <c r="E237" s="21">
        <v>23.8</v>
      </c>
      <c r="F237" s="22">
        <f t="shared" si="50"/>
        <v>150.80000000000001</v>
      </c>
      <c r="G237" s="23">
        <v>0.5</v>
      </c>
      <c r="H237" s="23">
        <v>17.7</v>
      </c>
      <c r="I237" s="21">
        <v>0</v>
      </c>
      <c r="J237" s="21">
        <v>0</v>
      </c>
      <c r="K237" s="21">
        <v>0</v>
      </c>
      <c r="L237" s="21">
        <v>0.2</v>
      </c>
      <c r="M237" s="23">
        <v>0</v>
      </c>
      <c r="N237" s="23">
        <v>0</v>
      </c>
      <c r="O237" s="21">
        <v>0.2</v>
      </c>
      <c r="P237" s="21">
        <v>104.6</v>
      </c>
      <c r="Q237" s="23">
        <v>28.9</v>
      </c>
      <c r="R237" s="23">
        <v>0.9</v>
      </c>
      <c r="S237" s="23">
        <v>0.7</v>
      </c>
      <c r="T237" s="23">
        <v>9</v>
      </c>
      <c r="U237" s="24">
        <v>433</v>
      </c>
      <c r="V237" s="24">
        <v>2008</v>
      </c>
    </row>
    <row r="238" spans="1:22" ht="22.5" customHeight="1" x14ac:dyDescent="0.2">
      <c r="A238" s="28" t="s">
        <v>29</v>
      </c>
      <c r="B238" s="32">
        <v>50</v>
      </c>
      <c r="C238" s="32">
        <v>7.16</v>
      </c>
      <c r="D238" s="32">
        <v>1.5</v>
      </c>
      <c r="E238" s="32">
        <v>25.66</v>
      </c>
      <c r="F238" s="33">
        <f t="shared" si="50"/>
        <v>144.78</v>
      </c>
      <c r="G238" s="23">
        <v>0</v>
      </c>
      <c r="H238" s="23">
        <v>0</v>
      </c>
      <c r="I238" s="21">
        <v>0</v>
      </c>
      <c r="J238" s="21">
        <v>0</v>
      </c>
      <c r="K238" s="21">
        <v>0</v>
      </c>
      <c r="L238" s="21">
        <v>0</v>
      </c>
      <c r="M238" s="23">
        <v>0</v>
      </c>
      <c r="N238" s="23">
        <v>0</v>
      </c>
      <c r="O238" s="21">
        <v>0.4</v>
      </c>
      <c r="P238" s="21">
        <v>26</v>
      </c>
      <c r="Q238" s="23">
        <v>5.2</v>
      </c>
      <c r="R238" s="23">
        <v>0.4</v>
      </c>
      <c r="S238" s="23">
        <v>0.2</v>
      </c>
      <c r="T238" s="23">
        <v>0</v>
      </c>
      <c r="U238" s="24" t="s">
        <v>26</v>
      </c>
      <c r="V238" s="24" t="s">
        <v>26</v>
      </c>
    </row>
    <row r="239" spans="1:22" ht="21.75" customHeight="1" x14ac:dyDescent="0.2">
      <c r="A239" s="28" t="s">
        <v>36</v>
      </c>
      <c r="B239" s="32">
        <v>50</v>
      </c>
      <c r="C239" s="32">
        <v>3.25</v>
      </c>
      <c r="D239" s="32">
        <v>0.5</v>
      </c>
      <c r="E239" s="32">
        <v>21.25</v>
      </c>
      <c r="F239" s="33">
        <f t="shared" si="50"/>
        <v>102.5</v>
      </c>
      <c r="G239" s="34">
        <v>0</v>
      </c>
      <c r="H239" s="34">
        <v>0</v>
      </c>
      <c r="I239" s="32">
        <v>0.9</v>
      </c>
      <c r="J239" s="32">
        <v>0</v>
      </c>
      <c r="K239" s="32">
        <v>0.1</v>
      </c>
      <c r="L239" s="32">
        <v>0</v>
      </c>
      <c r="M239" s="34">
        <v>0</v>
      </c>
      <c r="N239" s="34">
        <v>0.1</v>
      </c>
      <c r="O239" s="32">
        <v>0.3</v>
      </c>
      <c r="P239" s="32">
        <v>34.799999999999997</v>
      </c>
      <c r="Q239" s="34">
        <v>7.6</v>
      </c>
      <c r="R239" s="34">
        <v>1.6</v>
      </c>
      <c r="S239" s="34">
        <v>0.5</v>
      </c>
      <c r="T239" s="34">
        <v>2.2000000000000002</v>
      </c>
      <c r="U239" s="34" t="s">
        <v>26</v>
      </c>
      <c r="V239" s="34">
        <v>2008</v>
      </c>
    </row>
    <row r="240" spans="1:22" ht="25.5" customHeight="1" x14ac:dyDescent="0.2">
      <c r="A240" s="39" t="s">
        <v>114</v>
      </c>
      <c r="B240" s="15"/>
      <c r="C240" s="22">
        <f>SUM(C234:C239)</f>
        <v>36.31</v>
      </c>
      <c r="D240" s="22">
        <f t="shared" ref="D240:E240" si="51">SUM(D234:D239)</f>
        <v>27.200000000000003</v>
      </c>
      <c r="E240" s="22">
        <f t="shared" si="51"/>
        <v>144.11000000000001</v>
      </c>
      <c r="F240" s="22">
        <f t="shared" si="50"/>
        <v>966.48</v>
      </c>
      <c r="G240" s="25">
        <v>1.6</v>
      </c>
      <c r="H240" s="25">
        <v>90.8</v>
      </c>
      <c r="I240" s="22">
        <v>1.5</v>
      </c>
      <c r="J240" s="22">
        <v>0.1</v>
      </c>
      <c r="K240" s="22">
        <v>0.2</v>
      </c>
      <c r="L240" s="22">
        <v>0.3</v>
      </c>
      <c r="M240" s="25">
        <v>0</v>
      </c>
      <c r="N240" s="25">
        <v>0.1</v>
      </c>
      <c r="O240" s="22">
        <v>2.5</v>
      </c>
      <c r="P240" s="22">
        <v>284</v>
      </c>
      <c r="Q240" s="25">
        <v>60.1</v>
      </c>
      <c r="R240" s="25">
        <v>3.9</v>
      </c>
      <c r="S240" s="25">
        <v>1.4</v>
      </c>
      <c r="T240" s="25">
        <v>10</v>
      </c>
      <c r="U240" s="26" t="s">
        <v>113</v>
      </c>
      <c r="V240" s="26" t="s">
        <v>113</v>
      </c>
    </row>
    <row r="241" spans="1:22" ht="25.5" customHeight="1" x14ac:dyDescent="0.2">
      <c r="A241" s="38" t="s">
        <v>115</v>
      </c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9"/>
    </row>
    <row r="242" spans="1:22" ht="25.5" customHeight="1" x14ac:dyDescent="0.2">
      <c r="A242" s="28" t="s">
        <v>179</v>
      </c>
      <c r="B242" s="20">
        <v>50</v>
      </c>
      <c r="C242" s="21">
        <v>0.4</v>
      </c>
      <c r="D242" s="21">
        <v>0.1</v>
      </c>
      <c r="E242" s="21">
        <v>1.2</v>
      </c>
      <c r="F242" s="22">
        <f t="shared" ref="F242:F249" si="52">(C242+E242)*4+(D242*9)</f>
        <v>7.3000000000000007</v>
      </c>
      <c r="G242" s="23">
        <v>2</v>
      </c>
      <c r="H242" s="23">
        <v>4</v>
      </c>
      <c r="I242" s="21">
        <v>0.1</v>
      </c>
      <c r="J242" s="21">
        <v>0</v>
      </c>
      <c r="K242" s="21">
        <v>0</v>
      </c>
      <c r="L242" s="21">
        <v>0</v>
      </c>
      <c r="M242" s="23">
        <v>0</v>
      </c>
      <c r="N242" s="23">
        <v>0</v>
      </c>
      <c r="O242" s="21">
        <v>0.1</v>
      </c>
      <c r="P242" s="21">
        <v>18.899999999999999</v>
      </c>
      <c r="Q242" s="23">
        <v>6.3</v>
      </c>
      <c r="R242" s="23">
        <v>0.5</v>
      </c>
      <c r="S242" s="23">
        <v>0.1</v>
      </c>
      <c r="T242" s="23">
        <v>1.5</v>
      </c>
      <c r="U242" s="24">
        <v>303</v>
      </c>
      <c r="V242" s="24">
        <v>2008</v>
      </c>
    </row>
    <row r="243" spans="1:22" ht="25.5" customHeight="1" x14ac:dyDescent="0.2">
      <c r="A243" s="28" t="s">
        <v>116</v>
      </c>
      <c r="B243" s="20" t="s">
        <v>49</v>
      </c>
      <c r="C243" s="21">
        <v>11</v>
      </c>
      <c r="D243" s="21">
        <v>7.6</v>
      </c>
      <c r="E243" s="21">
        <v>30.12</v>
      </c>
      <c r="F243" s="22">
        <f t="shared" si="52"/>
        <v>232.88</v>
      </c>
      <c r="G243" s="23">
        <v>5.4</v>
      </c>
      <c r="H243" s="23">
        <v>170.7</v>
      </c>
      <c r="I243" s="21">
        <v>3.2</v>
      </c>
      <c r="J243" s="21">
        <v>0</v>
      </c>
      <c r="K243" s="21">
        <v>0.3</v>
      </c>
      <c r="L243" s="21">
        <v>0</v>
      </c>
      <c r="M243" s="23">
        <v>0.6</v>
      </c>
      <c r="N243" s="23">
        <v>0.3</v>
      </c>
      <c r="O243" s="21">
        <v>1.9</v>
      </c>
      <c r="P243" s="21">
        <v>119.2</v>
      </c>
      <c r="Q243" s="23">
        <v>38.299999999999997</v>
      </c>
      <c r="R243" s="23">
        <v>2.6</v>
      </c>
      <c r="S243" s="23">
        <v>1.7</v>
      </c>
      <c r="T243" s="23">
        <v>6</v>
      </c>
      <c r="U243" s="24">
        <v>99</v>
      </c>
      <c r="V243" s="24">
        <v>2008</v>
      </c>
    </row>
    <row r="244" spans="1:22" ht="25.5" customHeight="1" x14ac:dyDescent="0.2">
      <c r="A244" s="28" t="s">
        <v>62</v>
      </c>
      <c r="B244" s="20" t="s">
        <v>63</v>
      </c>
      <c r="C244" s="21">
        <v>11.12</v>
      </c>
      <c r="D244" s="21">
        <v>9.5</v>
      </c>
      <c r="E244" s="21">
        <v>2.6</v>
      </c>
      <c r="F244" s="22">
        <f t="shared" si="52"/>
        <v>140.38</v>
      </c>
      <c r="G244" s="23">
        <v>1.7</v>
      </c>
      <c r="H244" s="23">
        <v>149.4</v>
      </c>
      <c r="I244" s="21">
        <v>1.5</v>
      </c>
      <c r="J244" s="21">
        <v>0</v>
      </c>
      <c r="K244" s="21">
        <v>0.2</v>
      </c>
      <c r="L244" s="21">
        <v>0.1</v>
      </c>
      <c r="M244" s="23">
        <v>0</v>
      </c>
      <c r="N244" s="23">
        <v>0</v>
      </c>
      <c r="O244" s="21">
        <v>3.6</v>
      </c>
      <c r="P244" s="21">
        <v>179.6</v>
      </c>
      <c r="Q244" s="23">
        <v>30.8</v>
      </c>
      <c r="R244" s="23">
        <v>0.9</v>
      </c>
      <c r="S244" s="23">
        <v>0.7</v>
      </c>
      <c r="T244" s="23">
        <v>47.4</v>
      </c>
      <c r="U244" s="24">
        <v>233</v>
      </c>
      <c r="V244" s="24">
        <v>2008</v>
      </c>
    </row>
    <row r="245" spans="1:22" ht="25.5" customHeight="1" x14ac:dyDescent="0.2">
      <c r="A245" s="28" t="s">
        <v>175</v>
      </c>
      <c r="B245" s="20">
        <v>150</v>
      </c>
      <c r="C245" s="21">
        <v>3.6</v>
      </c>
      <c r="D245" s="21">
        <v>3.4</v>
      </c>
      <c r="E245" s="21">
        <v>36.4</v>
      </c>
      <c r="F245" s="22">
        <f t="shared" si="52"/>
        <v>190.6</v>
      </c>
      <c r="G245" s="23">
        <v>0</v>
      </c>
      <c r="H245" s="23">
        <v>17.899999999999999</v>
      </c>
      <c r="I245" s="21">
        <v>0.3</v>
      </c>
      <c r="J245" s="21">
        <v>0.1</v>
      </c>
      <c r="K245" s="21">
        <v>0</v>
      </c>
      <c r="L245" s="21">
        <v>0</v>
      </c>
      <c r="M245" s="23">
        <v>0</v>
      </c>
      <c r="N245" s="23">
        <v>0.1</v>
      </c>
      <c r="O245" s="21">
        <v>0.7</v>
      </c>
      <c r="P245" s="21">
        <v>73.5</v>
      </c>
      <c r="Q245" s="23">
        <v>24.3</v>
      </c>
      <c r="R245" s="23">
        <v>0.5</v>
      </c>
      <c r="S245" s="23">
        <v>0.8</v>
      </c>
      <c r="T245" s="23">
        <v>0.8</v>
      </c>
      <c r="U245" s="24">
        <v>325</v>
      </c>
      <c r="V245" s="24">
        <v>2008</v>
      </c>
    </row>
    <row r="246" spans="1:22" ht="25.5" customHeight="1" x14ac:dyDescent="0.2">
      <c r="A246" s="28" t="s">
        <v>171</v>
      </c>
      <c r="B246" s="20">
        <v>200</v>
      </c>
      <c r="C246" s="21">
        <v>0.2</v>
      </c>
      <c r="D246" s="21">
        <v>0.1</v>
      </c>
      <c r="E246" s="21">
        <v>10.1</v>
      </c>
      <c r="F246" s="22">
        <f t="shared" si="52"/>
        <v>42.099999999999994</v>
      </c>
      <c r="G246" s="23">
        <v>12</v>
      </c>
      <c r="H246" s="23">
        <v>2.1</v>
      </c>
      <c r="I246" s="21">
        <v>0.1</v>
      </c>
      <c r="J246" s="21">
        <v>0</v>
      </c>
      <c r="K246" s="21">
        <v>0</v>
      </c>
      <c r="L246" s="21">
        <v>0</v>
      </c>
      <c r="M246" s="23">
        <v>0</v>
      </c>
      <c r="N246" s="23">
        <v>0</v>
      </c>
      <c r="O246" s="21">
        <v>0</v>
      </c>
      <c r="P246" s="21">
        <v>4.5</v>
      </c>
      <c r="Q246" s="23">
        <v>6</v>
      </c>
      <c r="R246" s="23">
        <v>0.2</v>
      </c>
      <c r="S246" s="23">
        <v>0</v>
      </c>
      <c r="T246" s="23">
        <v>0.2</v>
      </c>
      <c r="U246" s="24">
        <v>394</v>
      </c>
      <c r="V246" s="24">
        <v>2008</v>
      </c>
    </row>
    <row r="247" spans="1:22" ht="25.5" customHeight="1" x14ac:dyDescent="0.2">
      <c r="A247" s="28" t="s">
        <v>36</v>
      </c>
      <c r="B247" s="20">
        <v>50</v>
      </c>
      <c r="C247" s="21">
        <v>3.3</v>
      </c>
      <c r="D247" s="21">
        <v>0.4</v>
      </c>
      <c r="E247" s="21">
        <v>21.2</v>
      </c>
      <c r="F247" s="22">
        <f t="shared" si="52"/>
        <v>101.6</v>
      </c>
      <c r="G247" s="23">
        <v>0</v>
      </c>
      <c r="H247" s="23">
        <v>0</v>
      </c>
      <c r="I247" s="21">
        <v>1.1000000000000001</v>
      </c>
      <c r="J247" s="21">
        <v>0</v>
      </c>
      <c r="K247" s="21">
        <v>0.1</v>
      </c>
      <c r="L247" s="21">
        <v>0</v>
      </c>
      <c r="M247" s="23">
        <v>0</v>
      </c>
      <c r="N247" s="23">
        <v>0.1</v>
      </c>
      <c r="O247" s="21">
        <v>0.3</v>
      </c>
      <c r="P247" s="21">
        <v>43.5</v>
      </c>
      <c r="Q247" s="23">
        <v>9.5</v>
      </c>
      <c r="R247" s="23">
        <v>2</v>
      </c>
      <c r="S247" s="23">
        <v>0.6</v>
      </c>
      <c r="T247" s="23">
        <v>2.8</v>
      </c>
      <c r="U247" s="24" t="s">
        <v>113</v>
      </c>
      <c r="V247" s="24">
        <v>2008</v>
      </c>
    </row>
    <row r="248" spans="1:22" ht="25.5" customHeight="1" x14ac:dyDescent="0.2">
      <c r="A248" s="28" t="s">
        <v>38</v>
      </c>
      <c r="B248" s="20">
        <v>50</v>
      </c>
      <c r="C248" s="21">
        <v>3.8</v>
      </c>
      <c r="D248" s="21">
        <v>0.3</v>
      </c>
      <c r="E248" s="21">
        <v>25.1</v>
      </c>
      <c r="F248" s="22">
        <f t="shared" si="52"/>
        <v>118.30000000000001</v>
      </c>
      <c r="G248" s="23">
        <v>0</v>
      </c>
      <c r="H248" s="23">
        <v>0</v>
      </c>
      <c r="I248" s="21" t="s">
        <v>117</v>
      </c>
      <c r="J248" s="21">
        <v>0</v>
      </c>
      <c r="K248" s="21">
        <v>0.1</v>
      </c>
      <c r="L248" s="21">
        <v>0</v>
      </c>
      <c r="M248" s="23">
        <v>0</v>
      </c>
      <c r="N248" s="23">
        <v>0.1</v>
      </c>
      <c r="O248" s="21">
        <v>0.8</v>
      </c>
      <c r="P248" s="21">
        <v>42</v>
      </c>
      <c r="Q248" s="23">
        <v>16.5</v>
      </c>
      <c r="R248" s="23" t="s">
        <v>117</v>
      </c>
      <c r="S248" s="23">
        <v>0.4</v>
      </c>
      <c r="T248" s="23">
        <v>0</v>
      </c>
      <c r="U248" s="24" t="s">
        <v>113</v>
      </c>
      <c r="V248" s="24">
        <v>2008</v>
      </c>
    </row>
    <row r="249" spans="1:22" ht="25.5" customHeight="1" x14ac:dyDescent="0.2">
      <c r="A249" s="39" t="s">
        <v>114</v>
      </c>
      <c r="B249" s="15"/>
      <c r="C249" s="22">
        <f>SUM(C242:C248)</f>
        <v>33.42</v>
      </c>
      <c r="D249" s="22">
        <f t="shared" ref="D249:E249" si="53">SUM(D242:D248)</f>
        <v>21.4</v>
      </c>
      <c r="E249" s="22">
        <f t="shared" si="53"/>
        <v>126.72</v>
      </c>
      <c r="F249" s="22">
        <f t="shared" si="52"/>
        <v>833.16</v>
      </c>
      <c r="G249" s="25">
        <v>21.1</v>
      </c>
      <c r="H249" s="25">
        <v>344.1</v>
      </c>
      <c r="I249" s="22">
        <v>7.3</v>
      </c>
      <c r="J249" s="22">
        <v>0.1</v>
      </c>
      <c r="K249" s="22">
        <v>0.7</v>
      </c>
      <c r="L249" s="22">
        <v>0.1</v>
      </c>
      <c r="M249" s="25">
        <v>0.6</v>
      </c>
      <c r="N249" s="25">
        <v>0.6</v>
      </c>
      <c r="O249" s="22">
        <v>7.4</v>
      </c>
      <c r="P249" s="22">
        <v>481.2</v>
      </c>
      <c r="Q249" s="25">
        <v>131.69999999999999</v>
      </c>
      <c r="R249" s="25">
        <v>7.7</v>
      </c>
      <c r="S249" s="25">
        <v>4.3</v>
      </c>
      <c r="T249" s="25">
        <v>58.7</v>
      </c>
      <c r="U249" s="26" t="s">
        <v>118</v>
      </c>
      <c r="V249" s="26" t="s">
        <v>118</v>
      </c>
    </row>
    <row r="250" spans="1:22" ht="25.5" customHeight="1" x14ac:dyDescent="0.2">
      <c r="A250" s="38" t="s">
        <v>119</v>
      </c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9"/>
    </row>
    <row r="251" spans="1:22" ht="25.5" customHeight="1" x14ac:dyDescent="0.2">
      <c r="A251" s="28" t="s">
        <v>197</v>
      </c>
      <c r="B251" s="20">
        <v>100</v>
      </c>
      <c r="C251" s="21">
        <v>11.3</v>
      </c>
      <c r="D251" s="21">
        <v>10</v>
      </c>
      <c r="E251" s="21">
        <v>48</v>
      </c>
      <c r="F251" s="22">
        <f t="shared" ref="F251:F254" si="54">(C251+E251)*4+(D251*9)</f>
        <v>327.2</v>
      </c>
      <c r="G251" s="23">
        <v>0</v>
      </c>
      <c r="H251" s="23">
        <v>3.8</v>
      </c>
      <c r="I251" s="21">
        <v>1.3</v>
      </c>
      <c r="J251" s="21">
        <v>0</v>
      </c>
      <c r="K251" s="21">
        <v>0.1</v>
      </c>
      <c r="L251" s="21">
        <v>0</v>
      </c>
      <c r="M251" s="23">
        <v>0</v>
      </c>
      <c r="N251" s="23">
        <v>0</v>
      </c>
      <c r="O251" s="21">
        <v>0.7</v>
      </c>
      <c r="P251" s="21">
        <v>57.8</v>
      </c>
      <c r="Q251" s="23">
        <v>10.6</v>
      </c>
      <c r="R251" s="23">
        <v>0.5</v>
      </c>
      <c r="S251" s="23">
        <v>0.4</v>
      </c>
      <c r="T251" s="23">
        <v>1.5</v>
      </c>
      <c r="U251" s="24">
        <v>471</v>
      </c>
      <c r="V251" s="24">
        <v>2008</v>
      </c>
    </row>
    <row r="252" spans="1:22" ht="25.5" customHeight="1" x14ac:dyDescent="0.2">
      <c r="A252" s="28" t="s">
        <v>239</v>
      </c>
      <c r="B252" s="20">
        <v>200</v>
      </c>
      <c r="C252" s="21">
        <v>5.6</v>
      </c>
      <c r="D252" s="21">
        <v>5</v>
      </c>
      <c r="E252" s="21">
        <v>9</v>
      </c>
      <c r="F252" s="22">
        <f t="shared" si="54"/>
        <v>103.4</v>
      </c>
      <c r="G252" s="23">
        <v>4</v>
      </c>
      <c r="H252" s="23">
        <v>0</v>
      </c>
      <c r="I252" s="21">
        <v>0</v>
      </c>
      <c r="J252" s="21">
        <v>0</v>
      </c>
      <c r="K252" s="21">
        <v>0</v>
      </c>
      <c r="L252" s="21">
        <v>0</v>
      </c>
      <c r="M252" s="23">
        <v>0</v>
      </c>
      <c r="N252" s="23">
        <v>0.1</v>
      </c>
      <c r="O252" s="21">
        <v>0.2</v>
      </c>
      <c r="P252" s="21">
        <v>14</v>
      </c>
      <c r="Q252" s="23">
        <v>8</v>
      </c>
      <c r="R252" s="23">
        <v>2.8</v>
      </c>
      <c r="S252" s="23">
        <v>0.1</v>
      </c>
      <c r="T252" s="23">
        <v>2</v>
      </c>
      <c r="U252" s="24" t="s">
        <v>118</v>
      </c>
      <c r="V252" s="24">
        <v>2008</v>
      </c>
    </row>
    <row r="253" spans="1:22" ht="25.5" customHeight="1" x14ac:dyDescent="0.2">
      <c r="A253" s="39" t="s">
        <v>120</v>
      </c>
      <c r="B253" s="15"/>
      <c r="C253" s="22">
        <f>SUM(C251:C252)</f>
        <v>16.899999999999999</v>
      </c>
      <c r="D253" s="22">
        <f t="shared" ref="D253:E253" si="55">SUM(D251:D252)</f>
        <v>15</v>
      </c>
      <c r="E253" s="22">
        <f t="shared" si="55"/>
        <v>57</v>
      </c>
      <c r="F253" s="22">
        <f t="shared" si="54"/>
        <v>430.6</v>
      </c>
      <c r="G253" s="25">
        <v>4</v>
      </c>
      <c r="H253" s="25">
        <v>3.8</v>
      </c>
      <c r="I253" s="22">
        <v>1.3</v>
      </c>
      <c r="J253" s="22">
        <v>0</v>
      </c>
      <c r="K253" s="22">
        <v>0.1</v>
      </c>
      <c r="L253" s="22">
        <v>0</v>
      </c>
      <c r="M253" s="25">
        <v>0</v>
      </c>
      <c r="N253" s="25">
        <v>0.1</v>
      </c>
      <c r="O253" s="22">
        <v>0.9</v>
      </c>
      <c r="P253" s="22">
        <v>71.8</v>
      </c>
      <c r="Q253" s="25">
        <v>18.600000000000001</v>
      </c>
      <c r="R253" s="25">
        <v>3.3</v>
      </c>
      <c r="S253" s="25">
        <v>0.5</v>
      </c>
      <c r="T253" s="25">
        <v>3.5</v>
      </c>
      <c r="U253" s="26" t="s">
        <v>118</v>
      </c>
      <c r="V253" s="26" t="s">
        <v>118</v>
      </c>
    </row>
    <row r="254" spans="1:22" ht="25.5" customHeight="1" x14ac:dyDescent="0.2">
      <c r="A254" s="39" t="s">
        <v>121</v>
      </c>
      <c r="B254" s="27"/>
      <c r="C254" s="22">
        <f>C240+C249+C253</f>
        <v>86.63</v>
      </c>
      <c r="D254" s="22">
        <f t="shared" ref="D254:E254" si="56">D240+D249+D253</f>
        <v>63.6</v>
      </c>
      <c r="E254" s="22">
        <f t="shared" si="56"/>
        <v>327.83000000000004</v>
      </c>
      <c r="F254" s="22">
        <f t="shared" si="54"/>
        <v>2230.2400000000002</v>
      </c>
      <c r="G254" s="25">
        <v>26.7</v>
      </c>
      <c r="H254" s="25">
        <v>438.7</v>
      </c>
      <c r="I254" s="22">
        <v>10.1</v>
      </c>
      <c r="J254" s="22">
        <v>0.2</v>
      </c>
      <c r="K254" s="22">
        <v>1</v>
      </c>
      <c r="L254" s="22">
        <v>0.4</v>
      </c>
      <c r="M254" s="25">
        <v>0.6</v>
      </c>
      <c r="N254" s="25">
        <v>0.8</v>
      </c>
      <c r="O254" s="22">
        <v>10.8</v>
      </c>
      <c r="P254" s="22">
        <v>837</v>
      </c>
      <c r="Q254" s="25">
        <v>210.4</v>
      </c>
      <c r="R254" s="25">
        <v>14.9</v>
      </c>
      <c r="S254" s="25">
        <v>6.2</v>
      </c>
      <c r="T254" s="25">
        <v>72.2</v>
      </c>
      <c r="U254" s="26" t="s">
        <v>118</v>
      </c>
      <c r="V254" s="26" t="s">
        <v>118</v>
      </c>
    </row>
    <row r="255" spans="1:22" ht="27.4" customHeight="1" x14ac:dyDescent="0.2">
      <c r="A255" s="41" t="s">
        <v>134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1:22" ht="12.95" customHeight="1" x14ac:dyDescent="0.2">
      <c r="A256" s="47" t="s">
        <v>1</v>
      </c>
      <c r="B256" s="45" t="s">
        <v>2</v>
      </c>
      <c r="C256" s="49" t="s">
        <v>3</v>
      </c>
      <c r="D256" s="50"/>
      <c r="E256" s="50"/>
      <c r="F256" s="51"/>
      <c r="G256" s="49" t="s">
        <v>224</v>
      </c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1"/>
      <c r="U256" s="45" t="s">
        <v>5</v>
      </c>
      <c r="V256" s="45" t="s">
        <v>6</v>
      </c>
    </row>
    <row r="257" spans="1:22" ht="47.65" customHeight="1" x14ac:dyDescent="0.2">
      <c r="A257" s="48"/>
      <c r="B257" s="46"/>
      <c r="C257" s="15" t="s">
        <v>7</v>
      </c>
      <c r="D257" s="15" t="s">
        <v>8</v>
      </c>
      <c r="E257" s="15" t="s">
        <v>9</v>
      </c>
      <c r="F257" s="16" t="s">
        <v>4</v>
      </c>
      <c r="G257" s="17" t="s">
        <v>10</v>
      </c>
      <c r="H257" s="17" t="s">
        <v>11</v>
      </c>
      <c r="I257" s="15" t="s">
        <v>12</v>
      </c>
      <c r="J257" s="15" t="s">
        <v>13</v>
      </c>
      <c r="K257" s="15" t="s">
        <v>14</v>
      </c>
      <c r="L257" s="15" t="s">
        <v>15</v>
      </c>
      <c r="M257" s="17" t="s">
        <v>16</v>
      </c>
      <c r="N257" s="17" t="s">
        <v>17</v>
      </c>
      <c r="O257" s="15" t="s">
        <v>18</v>
      </c>
      <c r="P257" s="15" t="s">
        <v>19</v>
      </c>
      <c r="Q257" s="17" t="s">
        <v>20</v>
      </c>
      <c r="R257" s="17" t="s">
        <v>21</v>
      </c>
      <c r="S257" s="17" t="s">
        <v>22</v>
      </c>
      <c r="T257" s="17" t="s">
        <v>23</v>
      </c>
      <c r="U257" s="46"/>
      <c r="V257" s="46"/>
    </row>
    <row r="258" spans="1:22" ht="22.5" customHeight="1" x14ac:dyDescent="0.2">
      <c r="A258" s="38" t="s">
        <v>123</v>
      </c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9"/>
    </row>
    <row r="259" spans="1:22" ht="22.5" customHeight="1" x14ac:dyDescent="0.2">
      <c r="A259" s="28" t="s">
        <v>185</v>
      </c>
      <c r="B259" s="20" t="s">
        <v>71</v>
      </c>
      <c r="C259" s="21">
        <v>5.9</v>
      </c>
      <c r="D259" s="21">
        <v>11.6</v>
      </c>
      <c r="E259" s="21">
        <v>35.700000000000003</v>
      </c>
      <c r="F259" s="22">
        <f t="shared" ref="F259:F265" si="57">(C259+E259)*4+(D259*9)</f>
        <v>270.8</v>
      </c>
      <c r="G259" s="23">
        <v>0.2</v>
      </c>
      <c r="H259" s="23">
        <v>64</v>
      </c>
      <c r="I259" s="21">
        <v>0</v>
      </c>
      <c r="J259" s="21">
        <v>0</v>
      </c>
      <c r="K259" s="21">
        <v>0.2</v>
      </c>
      <c r="L259" s="21">
        <v>0.4</v>
      </c>
      <c r="M259" s="23">
        <v>0.2</v>
      </c>
      <c r="N259" s="23">
        <v>0.1</v>
      </c>
      <c r="O259" s="21">
        <v>1.4</v>
      </c>
      <c r="P259" s="21">
        <v>82.2</v>
      </c>
      <c r="Q259" s="23">
        <v>13.5</v>
      </c>
      <c r="R259" s="23">
        <v>0.3</v>
      </c>
      <c r="S259" s="23">
        <v>0.5</v>
      </c>
      <c r="T259" s="23">
        <v>5.9</v>
      </c>
      <c r="U259" s="24">
        <v>152</v>
      </c>
      <c r="V259" s="24">
        <v>2008</v>
      </c>
    </row>
    <row r="260" spans="1:22" ht="22.5" customHeight="1" x14ac:dyDescent="0.2">
      <c r="A260" s="28" t="s">
        <v>124</v>
      </c>
      <c r="B260" s="20" t="s">
        <v>125</v>
      </c>
      <c r="C260" s="21">
        <v>2.9</v>
      </c>
      <c r="D260" s="21">
        <v>0.9</v>
      </c>
      <c r="E260" s="21">
        <v>58.2</v>
      </c>
      <c r="F260" s="22">
        <f t="shared" si="57"/>
        <v>252.5</v>
      </c>
      <c r="G260" s="23">
        <v>8</v>
      </c>
      <c r="H260" s="23">
        <v>32</v>
      </c>
      <c r="I260" s="21">
        <v>0</v>
      </c>
      <c r="J260" s="21">
        <v>0</v>
      </c>
      <c r="K260" s="21">
        <v>0.1</v>
      </c>
      <c r="L260" s="21">
        <v>0.1</v>
      </c>
      <c r="M260" s="23">
        <v>0</v>
      </c>
      <c r="N260" s="23">
        <v>0</v>
      </c>
      <c r="O260" s="21" t="s">
        <v>126</v>
      </c>
      <c r="P260" s="21">
        <v>50.4</v>
      </c>
      <c r="Q260" s="23">
        <v>75.599999999999994</v>
      </c>
      <c r="R260" s="23">
        <v>1.1000000000000001</v>
      </c>
      <c r="S260" s="23">
        <v>0</v>
      </c>
      <c r="T260" s="23">
        <v>0</v>
      </c>
      <c r="U260" s="24" t="s">
        <v>127</v>
      </c>
      <c r="V260" s="24">
        <v>2008</v>
      </c>
    </row>
    <row r="261" spans="1:22" ht="22.5" customHeight="1" x14ac:dyDescent="0.2">
      <c r="A261" s="28" t="s">
        <v>159</v>
      </c>
      <c r="B261" s="20">
        <v>10</v>
      </c>
      <c r="C261" s="21">
        <v>0.1</v>
      </c>
      <c r="D261" s="21">
        <v>8.3000000000000007</v>
      </c>
      <c r="E261" s="21">
        <v>0.1</v>
      </c>
      <c r="F261" s="22">
        <f t="shared" si="57"/>
        <v>75.5</v>
      </c>
      <c r="G261" s="23">
        <v>0</v>
      </c>
      <c r="H261" s="23">
        <v>59</v>
      </c>
      <c r="I261" s="21">
        <v>0.2</v>
      </c>
      <c r="J261" s="21">
        <v>0.2</v>
      </c>
      <c r="K261" s="21">
        <v>0</v>
      </c>
      <c r="L261" s="21">
        <v>0</v>
      </c>
      <c r="M261" s="23">
        <v>0</v>
      </c>
      <c r="N261" s="23">
        <v>0</v>
      </c>
      <c r="O261" s="21">
        <v>0</v>
      </c>
      <c r="P261" s="21">
        <v>1.9</v>
      </c>
      <c r="Q261" s="23">
        <v>0</v>
      </c>
      <c r="R261" s="23">
        <v>0</v>
      </c>
      <c r="S261" s="23">
        <v>0</v>
      </c>
      <c r="T261" s="23">
        <v>0</v>
      </c>
      <c r="U261" s="24" t="s">
        <v>26</v>
      </c>
      <c r="V261" s="24" t="s">
        <v>26</v>
      </c>
    </row>
    <row r="262" spans="1:22" ht="22.5" customHeight="1" x14ac:dyDescent="0.2">
      <c r="A262" s="28" t="s">
        <v>174</v>
      </c>
      <c r="B262" s="20">
        <v>200</v>
      </c>
      <c r="C262" s="21">
        <v>0.2</v>
      </c>
      <c r="D262" s="21">
        <v>0</v>
      </c>
      <c r="E262" s="21">
        <v>19.5</v>
      </c>
      <c r="F262" s="22">
        <f t="shared" si="57"/>
        <v>78.8</v>
      </c>
      <c r="G262" s="23">
        <v>0</v>
      </c>
      <c r="H262" s="23">
        <v>0</v>
      </c>
      <c r="I262" s="21">
        <v>0</v>
      </c>
      <c r="J262" s="21">
        <v>0</v>
      </c>
      <c r="K262" s="21">
        <v>0</v>
      </c>
      <c r="L262" s="21">
        <v>0</v>
      </c>
      <c r="M262" s="23">
        <v>0</v>
      </c>
      <c r="N262" s="23">
        <v>0</v>
      </c>
      <c r="O262" s="21">
        <v>0.1</v>
      </c>
      <c r="P262" s="21">
        <v>7.4</v>
      </c>
      <c r="Q262" s="23">
        <v>5.8</v>
      </c>
      <c r="R262" s="23">
        <v>0.7</v>
      </c>
      <c r="S262" s="23">
        <v>0</v>
      </c>
      <c r="T262" s="23">
        <v>0</v>
      </c>
      <c r="U262" s="24">
        <v>430</v>
      </c>
      <c r="V262" s="24">
        <v>2008</v>
      </c>
    </row>
    <row r="263" spans="1:22" ht="22.5" customHeight="1" x14ac:dyDescent="0.2">
      <c r="A263" s="28" t="s">
        <v>29</v>
      </c>
      <c r="B263" s="32">
        <v>50</v>
      </c>
      <c r="C263" s="32">
        <v>7.16</v>
      </c>
      <c r="D263" s="32">
        <v>1.5</v>
      </c>
      <c r="E263" s="32">
        <v>25.66</v>
      </c>
      <c r="F263" s="33">
        <f t="shared" si="57"/>
        <v>144.78</v>
      </c>
      <c r="G263" s="23">
        <v>0</v>
      </c>
      <c r="H263" s="23">
        <v>0</v>
      </c>
      <c r="I263" s="21">
        <v>0</v>
      </c>
      <c r="J263" s="21">
        <v>0</v>
      </c>
      <c r="K263" s="21">
        <v>0</v>
      </c>
      <c r="L263" s="21">
        <v>0</v>
      </c>
      <c r="M263" s="23">
        <v>0</v>
      </c>
      <c r="N263" s="23">
        <v>0</v>
      </c>
      <c r="O263" s="21">
        <v>0.4</v>
      </c>
      <c r="P263" s="21">
        <v>26</v>
      </c>
      <c r="Q263" s="23">
        <v>5.2</v>
      </c>
      <c r="R263" s="23">
        <v>0.4</v>
      </c>
      <c r="S263" s="23">
        <v>0.2</v>
      </c>
      <c r="T263" s="23">
        <v>0</v>
      </c>
      <c r="U263" s="24" t="s">
        <v>26</v>
      </c>
      <c r="V263" s="24" t="s">
        <v>26</v>
      </c>
    </row>
    <row r="264" spans="1:22" ht="21.75" customHeight="1" x14ac:dyDescent="0.2">
      <c r="A264" s="28" t="s">
        <v>36</v>
      </c>
      <c r="B264" s="32">
        <v>50</v>
      </c>
      <c r="C264" s="32">
        <v>3.25</v>
      </c>
      <c r="D264" s="32">
        <v>0.5</v>
      </c>
      <c r="E264" s="32">
        <v>21.25</v>
      </c>
      <c r="F264" s="33">
        <f t="shared" si="57"/>
        <v>102.5</v>
      </c>
      <c r="G264" s="34">
        <v>0</v>
      </c>
      <c r="H264" s="34">
        <v>0</v>
      </c>
      <c r="I264" s="32">
        <v>0.9</v>
      </c>
      <c r="J264" s="32">
        <v>0</v>
      </c>
      <c r="K264" s="32">
        <v>0.1</v>
      </c>
      <c r="L264" s="32">
        <v>0</v>
      </c>
      <c r="M264" s="34">
        <v>0</v>
      </c>
      <c r="N264" s="34">
        <v>0.1</v>
      </c>
      <c r="O264" s="32">
        <v>0.3</v>
      </c>
      <c r="P264" s="32">
        <v>34.799999999999997</v>
      </c>
      <c r="Q264" s="34">
        <v>7.6</v>
      </c>
      <c r="R264" s="34">
        <v>1.6</v>
      </c>
      <c r="S264" s="34">
        <v>0.5</v>
      </c>
      <c r="T264" s="34">
        <v>2.2000000000000002</v>
      </c>
      <c r="U264" s="34" t="s">
        <v>26</v>
      </c>
      <c r="V264" s="34">
        <v>2008</v>
      </c>
    </row>
    <row r="265" spans="1:22" ht="22.5" customHeight="1" x14ac:dyDescent="0.2">
      <c r="A265" s="39" t="s">
        <v>120</v>
      </c>
      <c r="B265" s="15"/>
      <c r="C265" s="22">
        <f>SUM(C259:C264)</f>
        <v>19.509999999999998</v>
      </c>
      <c r="D265" s="22">
        <f t="shared" ref="D265:E265" si="58">SUM(D259:D264)</f>
        <v>22.8</v>
      </c>
      <c r="E265" s="22">
        <f t="shared" si="58"/>
        <v>160.41</v>
      </c>
      <c r="F265" s="22">
        <f t="shared" si="57"/>
        <v>924.88</v>
      </c>
      <c r="G265" s="25">
        <v>8.1999999999999993</v>
      </c>
      <c r="H265" s="25">
        <v>96</v>
      </c>
      <c r="I265" s="22">
        <v>0</v>
      </c>
      <c r="J265" s="22">
        <v>0</v>
      </c>
      <c r="K265" s="22">
        <v>0.3</v>
      </c>
      <c r="L265" s="22">
        <v>0.5</v>
      </c>
      <c r="M265" s="25">
        <v>0.2</v>
      </c>
      <c r="N265" s="25">
        <v>0.1</v>
      </c>
      <c r="O265" s="22">
        <v>2.5</v>
      </c>
      <c r="P265" s="22">
        <v>140</v>
      </c>
      <c r="Q265" s="25">
        <v>94.9</v>
      </c>
      <c r="R265" s="25">
        <v>2.1</v>
      </c>
      <c r="S265" s="25">
        <v>0.5</v>
      </c>
      <c r="T265" s="25">
        <v>5.9</v>
      </c>
      <c r="U265" s="26" t="s">
        <v>127</v>
      </c>
      <c r="V265" s="26" t="s">
        <v>127</v>
      </c>
    </row>
    <row r="266" spans="1:22" ht="22.5" customHeight="1" x14ac:dyDescent="0.2">
      <c r="A266" s="38" t="s">
        <v>128</v>
      </c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9"/>
    </row>
    <row r="267" spans="1:22" ht="22.5" customHeight="1" x14ac:dyDescent="0.2">
      <c r="A267" s="28" t="s">
        <v>90</v>
      </c>
      <c r="B267" s="20" t="s">
        <v>91</v>
      </c>
      <c r="C267" s="21">
        <v>0.5</v>
      </c>
      <c r="D267" s="21">
        <v>0.1</v>
      </c>
      <c r="E267" s="21">
        <v>1.9</v>
      </c>
      <c r="F267" s="22">
        <f t="shared" ref="F267:F274" si="59">(C267+E267)*4+(D267*9)</f>
        <v>10.5</v>
      </c>
      <c r="G267" s="23">
        <v>10.5</v>
      </c>
      <c r="H267" s="23">
        <v>42.9</v>
      </c>
      <c r="I267" s="21">
        <v>0.1</v>
      </c>
      <c r="J267" s="21">
        <v>0</v>
      </c>
      <c r="K267" s="21">
        <v>0</v>
      </c>
      <c r="L267" s="21">
        <v>0</v>
      </c>
      <c r="M267" s="23">
        <v>0</v>
      </c>
      <c r="N267" s="23">
        <v>0.3</v>
      </c>
      <c r="O267" s="21">
        <v>0.3</v>
      </c>
      <c r="P267" s="21">
        <v>20.399999999999999</v>
      </c>
      <c r="Q267" s="23">
        <v>10.199999999999999</v>
      </c>
      <c r="R267" s="23">
        <v>0.6</v>
      </c>
      <c r="S267" s="23">
        <v>0.2</v>
      </c>
      <c r="T267" s="23">
        <v>1.5</v>
      </c>
      <c r="U267" s="24">
        <v>77</v>
      </c>
      <c r="V267" s="24">
        <v>2008</v>
      </c>
    </row>
    <row r="268" spans="1:22" ht="22.5" customHeight="1" x14ac:dyDescent="0.2">
      <c r="A268" s="28" t="s">
        <v>48</v>
      </c>
      <c r="B268" s="20" t="s">
        <v>49</v>
      </c>
      <c r="C268" s="21">
        <v>7.37</v>
      </c>
      <c r="D268" s="21">
        <v>7.25</v>
      </c>
      <c r="E268" s="21">
        <v>27.25</v>
      </c>
      <c r="F268" s="22">
        <f t="shared" si="59"/>
        <v>203.73</v>
      </c>
      <c r="G268" s="23">
        <v>7.4</v>
      </c>
      <c r="H268" s="23">
        <v>176.5</v>
      </c>
      <c r="I268" s="21">
        <v>1.5</v>
      </c>
      <c r="J268" s="21">
        <v>0</v>
      </c>
      <c r="K268" s="21">
        <v>0.1</v>
      </c>
      <c r="L268" s="21">
        <v>0</v>
      </c>
      <c r="M268" s="23">
        <v>0.6</v>
      </c>
      <c r="N268" s="23">
        <v>0.3</v>
      </c>
      <c r="O268" s="21">
        <v>1.8</v>
      </c>
      <c r="P268" s="21">
        <v>96.6</v>
      </c>
      <c r="Q268" s="23">
        <v>32</v>
      </c>
      <c r="R268" s="23">
        <v>1.9</v>
      </c>
      <c r="S268" s="23">
        <v>1.3</v>
      </c>
      <c r="T268" s="23">
        <v>8.1999999999999993</v>
      </c>
      <c r="U268" s="24">
        <v>77</v>
      </c>
      <c r="V268" s="24">
        <v>2008</v>
      </c>
    </row>
    <row r="269" spans="1:22" ht="22.5" customHeight="1" x14ac:dyDescent="0.2">
      <c r="A269" s="28" t="s">
        <v>186</v>
      </c>
      <c r="B269" s="20">
        <v>80</v>
      </c>
      <c r="C269" s="21">
        <v>11.7</v>
      </c>
      <c r="D269" s="21">
        <v>14.1</v>
      </c>
      <c r="E269" s="21">
        <v>18.2</v>
      </c>
      <c r="F269" s="22">
        <f t="shared" si="59"/>
        <v>246.5</v>
      </c>
      <c r="G269" s="23">
        <v>1.1000000000000001</v>
      </c>
      <c r="H269" s="23">
        <v>55.2</v>
      </c>
      <c r="I269" s="21">
        <v>2.4</v>
      </c>
      <c r="J269" s="21">
        <v>0</v>
      </c>
      <c r="K269" s="21">
        <v>0</v>
      </c>
      <c r="L269" s="21">
        <v>0.1</v>
      </c>
      <c r="M269" s="23">
        <v>1.6</v>
      </c>
      <c r="N269" s="23">
        <v>0.2</v>
      </c>
      <c r="O269" s="21">
        <v>2.5</v>
      </c>
      <c r="P269" s="21">
        <v>123.8</v>
      </c>
      <c r="Q269" s="23">
        <v>20.100000000000001</v>
      </c>
      <c r="R269" s="23">
        <v>1.7</v>
      </c>
      <c r="S269" s="23">
        <v>2.2000000000000002</v>
      </c>
      <c r="T269" s="23">
        <v>5.3</v>
      </c>
      <c r="U269" s="24">
        <v>285</v>
      </c>
      <c r="V269" s="24">
        <v>2008</v>
      </c>
    </row>
    <row r="270" spans="1:22" ht="22.5" customHeight="1" x14ac:dyDescent="0.2">
      <c r="A270" s="28" t="s">
        <v>189</v>
      </c>
      <c r="B270" s="20">
        <v>150</v>
      </c>
      <c r="C270" s="21">
        <v>3.2</v>
      </c>
      <c r="D270" s="21">
        <v>4.0999999999999996</v>
      </c>
      <c r="E270" s="21">
        <v>20</v>
      </c>
      <c r="F270" s="22">
        <f t="shared" si="59"/>
        <v>129.69999999999999</v>
      </c>
      <c r="G270" s="23">
        <v>10.3</v>
      </c>
      <c r="H270" s="23">
        <v>25</v>
      </c>
      <c r="I270" s="21">
        <v>0.2</v>
      </c>
      <c r="J270" s="21">
        <v>0.1</v>
      </c>
      <c r="K270" s="21">
        <v>0.2</v>
      </c>
      <c r="L270" s="21">
        <v>0.1</v>
      </c>
      <c r="M270" s="23">
        <v>0</v>
      </c>
      <c r="N270" s="23">
        <v>0.4</v>
      </c>
      <c r="O270" s="21">
        <v>1.4</v>
      </c>
      <c r="P270" s="21">
        <v>86</v>
      </c>
      <c r="Q270" s="23">
        <v>29.4</v>
      </c>
      <c r="R270" s="23">
        <v>1.2</v>
      </c>
      <c r="S270" s="23">
        <v>0.6</v>
      </c>
      <c r="T270" s="23">
        <v>8.5</v>
      </c>
      <c r="U270" s="24">
        <v>335</v>
      </c>
      <c r="V270" s="24">
        <v>2008</v>
      </c>
    </row>
    <row r="271" spans="1:22" ht="22.5" customHeight="1" x14ac:dyDescent="0.2">
      <c r="A271" s="28" t="s">
        <v>176</v>
      </c>
      <c r="B271" s="20">
        <v>200</v>
      </c>
      <c r="C271" s="21">
        <v>0.2</v>
      </c>
      <c r="D271" s="21">
        <v>0.1</v>
      </c>
      <c r="E271" s="21">
        <v>11.5</v>
      </c>
      <c r="F271" s="22">
        <f t="shared" si="59"/>
        <v>47.699999999999996</v>
      </c>
      <c r="G271" s="23">
        <v>8.8000000000000007</v>
      </c>
      <c r="H271" s="23">
        <v>2.2000000000000002</v>
      </c>
      <c r="I271" s="21">
        <v>0.2</v>
      </c>
      <c r="J271" s="21">
        <v>0</v>
      </c>
      <c r="K271" s="21">
        <v>0</v>
      </c>
      <c r="L271" s="21">
        <v>0</v>
      </c>
      <c r="M271" s="23">
        <v>0</v>
      </c>
      <c r="N271" s="23">
        <v>0</v>
      </c>
      <c r="O271" s="21">
        <v>0.1</v>
      </c>
      <c r="P271" s="21">
        <v>5</v>
      </c>
      <c r="Q271" s="23">
        <v>5.7</v>
      </c>
      <c r="R271" s="23">
        <v>0.5</v>
      </c>
      <c r="S271" s="23">
        <v>0</v>
      </c>
      <c r="T271" s="23">
        <v>0.5</v>
      </c>
      <c r="U271" s="24">
        <v>394</v>
      </c>
      <c r="V271" s="24">
        <v>2008</v>
      </c>
    </row>
    <row r="272" spans="1:22" ht="22.5" customHeight="1" x14ac:dyDescent="0.2">
      <c r="A272" s="28" t="s">
        <v>36</v>
      </c>
      <c r="B272" s="20">
        <v>50</v>
      </c>
      <c r="C272" s="21">
        <v>3.3</v>
      </c>
      <c r="D272" s="21">
        <v>0.4</v>
      </c>
      <c r="E272" s="21">
        <v>21.2</v>
      </c>
      <c r="F272" s="22">
        <f t="shared" si="59"/>
        <v>101.6</v>
      </c>
      <c r="G272" s="23">
        <v>0</v>
      </c>
      <c r="H272" s="23">
        <v>0</v>
      </c>
      <c r="I272" s="21">
        <v>1.1000000000000001</v>
      </c>
      <c r="J272" s="21">
        <v>0</v>
      </c>
      <c r="K272" s="21">
        <v>0.1</v>
      </c>
      <c r="L272" s="21">
        <v>0</v>
      </c>
      <c r="M272" s="23">
        <v>0</v>
      </c>
      <c r="N272" s="23">
        <v>0.1</v>
      </c>
      <c r="O272" s="21">
        <v>0.3</v>
      </c>
      <c r="P272" s="21">
        <v>43.5</v>
      </c>
      <c r="Q272" s="23">
        <v>9.5</v>
      </c>
      <c r="R272" s="23">
        <v>2</v>
      </c>
      <c r="S272" s="23">
        <v>0.6</v>
      </c>
      <c r="T272" s="23">
        <v>2.8</v>
      </c>
      <c r="U272" s="24" t="s">
        <v>127</v>
      </c>
      <c r="V272" s="24">
        <v>2008</v>
      </c>
    </row>
    <row r="273" spans="1:22" ht="22.5" customHeight="1" x14ac:dyDescent="0.2">
      <c r="A273" s="28" t="s">
        <v>38</v>
      </c>
      <c r="B273" s="20">
        <v>50</v>
      </c>
      <c r="C273" s="21">
        <v>3.8</v>
      </c>
      <c r="D273" s="21">
        <v>0.3</v>
      </c>
      <c r="E273" s="21">
        <v>25.1</v>
      </c>
      <c r="F273" s="22">
        <f t="shared" si="59"/>
        <v>118.30000000000001</v>
      </c>
      <c r="G273" s="23">
        <v>0</v>
      </c>
      <c r="H273" s="23">
        <v>0</v>
      </c>
      <c r="I273" s="21" t="s">
        <v>129</v>
      </c>
      <c r="J273" s="21">
        <v>0</v>
      </c>
      <c r="K273" s="21">
        <v>0.1</v>
      </c>
      <c r="L273" s="21">
        <v>0</v>
      </c>
      <c r="M273" s="23">
        <v>0</v>
      </c>
      <c r="N273" s="23">
        <v>0.1</v>
      </c>
      <c r="O273" s="21">
        <v>0.8</v>
      </c>
      <c r="P273" s="21">
        <v>42</v>
      </c>
      <c r="Q273" s="23">
        <v>16.5</v>
      </c>
      <c r="R273" s="23" t="s">
        <v>129</v>
      </c>
      <c r="S273" s="23">
        <v>0.4</v>
      </c>
      <c r="T273" s="23">
        <v>0</v>
      </c>
      <c r="U273" s="24" t="s">
        <v>130</v>
      </c>
      <c r="V273" s="24">
        <v>2008</v>
      </c>
    </row>
    <row r="274" spans="1:22" ht="22.5" customHeight="1" x14ac:dyDescent="0.2">
      <c r="A274" s="39" t="s">
        <v>131</v>
      </c>
      <c r="B274" s="15"/>
      <c r="C274" s="22">
        <f>SUM(C267:C273)</f>
        <v>30.07</v>
      </c>
      <c r="D274" s="22">
        <f t="shared" ref="D274:E274" si="60">SUM(D267:D273)</f>
        <v>26.349999999999998</v>
      </c>
      <c r="E274" s="22">
        <f t="shared" si="60"/>
        <v>125.15</v>
      </c>
      <c r="F274" s="22">
        <f t="shared" si="59"/>
        <v>858.03</v>
      </c>
      <c r="G274" s="25">
        <v>27.6</v>
      </c>
      <c r="H274" s="25">
        <v>258.89999999999998</v>
      </c>
      <c r="I274" s="22">
        <v>6.4</v>
      </c>
      <c r="J274" s="22">
        <v>0.1</v>
      </c>
      <c r="K274" s="22">
        <v>0.5</v>
      </c>
      <c r="L274" s="22">
        <v>0.2</v>
      </c>
      <c r="M274" s="25">
        <v>2.2000000000000002</v>
      </c>
      <c r="N274" s="25">
        <v>1.1000000000000001</v>
      </c>
      <c r="O274" s="22">
        <v>6.9</v>
      </c>
      <c r="P274" s="22">
        <v>396.9</v>
      </c>
      <c r="Q274" s="25">
        <v>113.2</v>
      </c>
      <c r="R274" s="25">
        <v>8.3000000000000007</v>
      </c>
      <c r="S274" s="25">
        <v>5.0999999999999996</v>
      </c>
      <c r="T274" s="25">
        <v>25.3</v>
      </c>
      <c r="U274" s="26" t="s">
        <v>130</v>
      </c>
      <c r="V274" s="26" t="s">
        <v>130</v>
      </c>
    </row>
    <row r="275" spans="1:22" ht="22.5" customHeight="1" x14ac:dyDescent="0.2">
      <c r="A275" s="38" t="s">
        <v>132</v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9"/>
    </row>
    <row r="276" spans="1:22" ht="22.5" customHeight="1" x14ac:dyDescent="0.2">
      <c r="A276" s="28" t="s">
        <v>177</v>
      </c>
      <c r="B276" s="32">
        <v>100</v>
      </c>
      <c r="C276" s="32">
        <v>22.37</v>
      </c>
      <c r="D276" s="32">
        <v>17.37</v>
      </c>
      <c r="E276" s="32">
        <v>39.200000000000003</v>
      </c>
      <c r="F276" s="22">
        <f t="shared" ref="F276" si="61">(C276+E276)*4+(D276*9)</f>
        <v>402.61</v>
      </c>
      <c r="G276" s="23">
        <v>0.2</v>
      </c>
      <c r="H276" s="23">
        <v>39.1</v>
      </c>
      <c r="I276" s="21">
        <v>1.9</v>
      </c>
      <c r="J276" s="21">
        <v>0.2</v>
      </c>
      <c r="K276" s="21">
        <v>0</v>
      </c>
      <c r="L276" s="21">
        <v>0.2</v>
      </c>
      <c r="M276" s="23">
        <v>0.8</v>
      </c>
      <c r="N276" s="23">
        <v>0.1</v>
      </c>
      <c r="O276" s="21">
        <v>2.6</v>
      </c>
      <c r="P276" s="21">
        <v>169.7</v>
      </c>
      <c r="Q276" s="23">
        <v>18.3</v>
      </c>
      <c r="R276" s="23">
        <v>0.4</v>
      </c>
      <c r="S276" s="23">
        <v>0.4</v>
      </c>
      <c r="T276" s="23">
        <v>0.6</v>
      </c>
      <c r="U276" s="24">
        <v>219</v>
      </c>
      <c r="V276" s="24">
        <v>2008</v>
      </c>
    </row>
    <row r="277" spans="1:22" ht="22.5" customHeight="1" x14ac:dyDescent="0.2">
      <c r="A277" s="28" t="s">
        <v>166</v>
      </c>
      <c r="B277" s="20">
        <v>200</v>
      </c>
      <c r="C277" s="21" t="s">
        <v>129</v>
      </c>
      <c r="D277" s="21">
        <v>0.2</v>
      </c>
      <c r="E277" s="21">
        <v>20.2</v>
      </c>
      <c r="F277" s="22">
        <f t="shared" ref="F277:F279" si="62">(C277+E277)*4+(D277*9)</f>
        <v>86.6</v>
      </c>
      <c r="G277" s="23">
        <v>4</v>
      </c>
      <c r="H277" s="23">
        <v>0</v>
      </c>
      <c r="I277" s="21">
        <v>0</v>
      </c>
      <c r="J277" s="21">
        <v>0</v>
      </c>
      <c r="K277" s="21">
        <v>0</v>
      </c>
      <c r="L277" s="21">
        <v>0</v>
      </c>
      <c r="M277" s="23">
        <v>0</v>
      </c>
      <c r="N277" s="23">
        <v>0.1</v>
      </c>
      <c r="O277" s="21">
        <v>0.2</v>
      </c>
      <c r="P277" s="21">
        <v>14</v>
      </c>
      <c r="Q277" s="23">
        <v>8</v>
      </c>
      <c r="R277" s="23">
        <v>2.8</v>
      </c>
      <c r="S277" s="23">
        <v>0.1</v>
      </c>
      <c r="T277" s="23">
        <v>2</v>
      </c>
      <c r="U277" s="24" t="s">
        <v>130</v>
      </c>
      <c r="V277" s="24">
        <v>2008</v>
      </c>
    </row>
    <row r="278" spans="1:22" ht="22.5" customHeight="1" x14ac:dyDescent="0.2">
      <c r="A278" s="39" t="s">
        <v>131</v>
      </c>
      <c r="B278" s="15"/>
      <c r="C278" s="22">
        <f>SUM(C276:C277)</f>
        <v>22.37</v>
      </c>
      <c r="D278" s="22">
        <f t="shared" ref="D278:E278" si="63">SUM(D276:D277)</f>
        <v>17.57</v>
      </c>
      <c r="E278" s="22">
        <f t="shared" si="63"/>
        <v>59.400000000000006</v>
      </c>
      <c r="F278" s="22">
        <f t="shared" si="62"/>
        <v>485.21000000000004</v>
      </c>
      <c r="G278" s="25">
        <v>4.2</v>
      </c>
      <c r="H278" s="25">
        <v>39.1</v>
      </c>
      <c r="I278" s="22">
        <v>1.9</v>
      </c>
      <c r="J278" s="22">
        <v>0.2</v>
      </c>
      <c r="K278" s="22">
        <v>0</v>
      </c>
      <c r="L278" s="22">
        <v>0.2</v>
      </c>
      <c r="M278" s="25">
        <v>0.8</v>
      </c>
      <c r="N278" s="25">
        <v>0.2</v>
      </c>
      <c r="O278" s="22">
        <v>2.8</v>
      </c>
      <c r="P278" s="22">
        <v>183.7</v>
      </c>
      <c r="Q278" s="25">
        <v>26.3</v>
      </c>
      <c r="R278" s="25">
        <v>3.2</v>
      </c>
      <c r="S278" s="25">
        <v>0.5</v>
      </c>
      <c r="T278" s="25">
        <v>2.6</v>
      </c>
      <c r="U278" s="26" t="s">
        <v>130</v>
      </c>
      <c r="V278" s="26" t="s">
        <v>130</v>
      </c>
    </row>
    <row r="279" spans="1:22" ht="22.5" customHeight="1" x14ac:dyDescent="0.2">
      <c r="A279" s="39" t="s">
        <v>133</v>
      </c>
      <c r="B279" s="27"/>
      <c r="C279" s="22">
        <f>C265+C274+C278</f>
        <v>71.95</v>
      </c>
      <c r="D279" s="22">
        <f t="shared" ref="D279:E279" si="64">D265+D274+D278</f>
        <v>66.72</v>
      </c>
      <c r="E279" s="22">
        <f t="shared" si="64"/>
        <v>344.96000000000004</v>
      </c>
      <c r="F279" s="22">
        <f t="shared" si="62"/>
        <v>2268.12</v>
      </c>
      <c r="G279" s="25">
        <v>40</v>
      </c>
      <c r="H279" s="25">
        <v>394</v>
      </c>
      <c r="I279" s="22">
        <v>8.3000000000000007</v>
      </c>
      <c r="J279" s="22">
        <v>0.3</v>
      </c>
      <c r="K279" s="22">
        <v>0.8</v>
      </c>
      <c r="L279" s="22">
        <v>0.9</v>
      </c>
      <c r="M279" s="25">
        <v>3.2</v>
      </c>
      <c r="N279" s="25">
        <v>1.4</v>
      </c>
      <c r="O279" s="22">
        <v>12.2</v>
      </c>
      <c r="P279" s="22">
        <v>720.6</v>
      </c>
      <c r="Q279" s="25">
        <v>234.4</v>
      </c>
      <c r="R279" s="25">
        <v>13.6</v>
      </c>
      <c r="S279" s="25">
        <v>6.1</v>
      </c>
      <c r="T279" s="25">
        <v>33.799999999999997</v>
      </c>
      <c r="U279" s="26" t="s">
        <v>130</v>
      </c>
      <c r="V279" s="26" t="s">
        <v>130</v>
      </c>
    </row>
    <row r="280" spans="1:22" ht="27.4" customHeight="1" x14ac:dyDescent="0.2">
      <c r="A280" s="41" t="s">
        <v>148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1:22" ht="12.95" customHeight="1" x14ac:dyDescent="0.2">
      <c r="A281" s="47" t="s">
        <v>1</v>
      </c>
      <c r="B281" s="45" t="s">
        <v>2</v>
      </c>
      <c r="C281" s="49" t="s">
        <v>3</v>
      </c>
      <c r="D281" s="50"/>
      <c r="E281" s="50"/>
      <c r="F281" s="51"/>
      <c r="G281" s="49" t="s">
        <v>224</v>
      </c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1"/>
      <c r="U281" s="45" t="s">
        <v>5</v>
      </c>
      <c r="V281" s="45" t="s">
        <v>6</v>
      </c>
    </row>
    <row r="282" spans="1:22" ht="47.65" customHeight="1" x14ac:dyDescent="0.2">
      <c r="A282" s="48"/>
      <c r="B282" s="46"/>
      <c r="C282" s="15" t="s">
        <v>7</v>
      </c>
      <c r="D282" s="15" t="s">
        <v>8</v>
      </c>
      <c r="E282" s="15" t="s">
        <v>9</v>
      </c>
      <c r="F282" s="16" t="s">
        <v>4</v>
      </c>
      <c r="G282" s="17" t="s">
        <v>10</v>
      </c>
      <c r="H282" s="17" t="s">
        <v>11</v>
      </c>
      <c r="I282" s="15" t="s">
        <v>12</v>
      </c>
      <c r="J282" s="15" t="s">
        <v>13</v>
      </c>
      <c r="K282" s="15" t="s">
        <v>14</v>
      </c>
      <c r="L282" s="15" t="s">
        <v>15</v>
      </c>
      <c r="M282" s="17" t="s">
        <v>16</v>
      </c>
      <c r="N282" s="17" t="s">
        <v>17</v>
      </c>
      <c r="O282" s="15" t="s">
        <v>18</v>
      </c>
      <c r="P282" s="15" t="s">
        <v>19</v>
      </c>
      <c r="Q282" s="17" t="s">
        <v>20</v>
      </c>
      <c r="R282" s="17" t="s">
        <v>21</v>
      </c>
      <c r="S282" s="17" t="s">
        <v>22</v>
      </c>
      <c r="T282" s="17" t="s">
        <v>23</v>
      </c>
      <c r="U282" s="46"/>
      <c r="V282" s="46"/>
    </row>
    <row r="283" spans="1:22" ht="24" customHeight="1" x14ac:dyDescent="0.2">
      <c r="A283" s="38" t="s">
        <v>135</v>
      </c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9"/>
    </row>
    <row r="284" spans="1:22" ht="24" customHeight="1" x14ac:dyDescent="0.2">
      <c r="A284" s="28" t="s">
        <v>136</v>
      </c>
      <c r="B284" s="20">
        <v>200</v>
      </c>
      <c r="C284" s="21">
        <v>9.6999999999999993</v>
      </c>
      <c r="D284" s="21">
        <v>8</v>
      </c>
      <c r="E284" s="21">
        <v>47.2</v>
      </c>
      <c r="F284" s="22">
        <f t="shared" ref="F284:F288" si="65">(C284+E284)*4+(D284*9)</f>
        <v>299.60000000000002</v>
      </c>
      <c r="G284" s="23">
        <v>0.5</v>
      </c>
      <c r="H284" s="23">
        <v>41.2</v>
      </c>
      <c r="I284" s="21">
        <v>1.1000000000000001</v>
      </c>
      <c r="J284" s="21">
        <v>0.1</v>
      </c>
      <c r="K284" s="21">
        <v>0.2</v>
      </c>
      <c r="L284" s="21">
        <v>0.2</v>
      </c>
      <c r="M284" s="23">
        <v>0</v>
      </c>
      <c r="N284" s="23">
        <v>0.2</v>
      </c>
      <c r="O284" s="21">
        <v>0.6</v>
      </c>
      <c r="P284" s="21">
        <v>163.69999999999999</v>
      </c>
      <c r="Q284" s="23">
        <v>42.7</v>
      </c>
      <c r="R284" s="23">
        <v>1.2</v>
      </c>
      <c r="S284" s="23">
        <v>1.1000000000000001</v>
      </c>
      <c r="T284" s="23">
        <v>10.8</v>
      </c>
      <c r="U284" s="24">
        <v>189</v>
      </c>
      <c r="V284" s="24">
        <v>2008</v>
      </c>
    </row>
    <row r="285" spans="1:22" ht="24" customHeight="1" x14ac:dyDescent="0.2">
      <c r="A285" s="28" t="s">
        <v>187</v>
      </c>
      <c r="B285" s="20">
        <v>50</v>
      </c>
      <c r="C285" s="21">
        <v>11.7</v>
      </c>
      <c r="D285" s="21">
        <v>10.199999999999999</v>
      </c>
      <c r="E285" s="21">
        <v>25.4</v>
      </c>
      <c r="F285" s="22">
        <f t="shared" si="65"/>
        <v>240.2</v>
      </c>
      <c r="G285" s="23">
        <v>0</v>
      </c>
      <c r="H285" s="23">
        <v>0</v>
      </c>
      <c r="I285" s="21">
        <v>0.1</v>
      </c>
      <c r="J285" s="21">
        <v>0</v>
      </c>
      <c r="K285" s="21">
        <v>0.1</v>
      </c>
      <c r="L285" s="21">
        <v>0</v>
      </c>
      <c r="M285" s="23">
        <v>0</v>
      </c>
      <c r="N285" s="23">
        <v>0.1</v>
      </c>
      <c r="O285" s="21">
        <v>0.9</v>
      </c>
      <c r="P285" s="21">
        <v>53.5</v>
      </c>
      <c r="Q285" s="23">
        <v>9.3000000000000007</v>
      </c>
      <c r="R285" s="23">
        <v>0.7</v>
      </c>
      <c r="S285" s="23">
        <v>0.6</v>
      </c>
      <c r="T285" s="23">
        <v>1.3</v>
      </c>
      <c r="U285" s="24">
        <v>5</v>
      </c>
      <c r="V285" s="24">
        <v>2008</v>
      </c>
    </row>
    <row r="286" spans="1:22" ht="24" customHeight="1" x14ac:dyDescent="0.2">
      <c r="A286" s="28" t="s">
        <v>160</v>
      </c>
      <c r="B286" s="20" t="s">
        <v>28</v>
      </c>
      <c r="C286" s="21">
        <v>0.2</v>
      </c>
      <c r="D286" s="21">
        <v>0</v>
      </c>
      <c r="E286" s="21">
        <v>19.7</v>
      </c>
      <c r="F286" s="22">
        <f t="shared" si="65"/>
        <v>79.599999999999994</v>
      </c>
      <c r="G286" s="23">
        <v>0.8</v>
      </c>
      <c r="H286" s="23">
        <v>0.1</v>
      </c>
      <c r="I286" s="21">
        <v>0</v>
      </c>
      <c r="J286" s="21">
        <v>0</v>
      </c>
      <c r="K286" s="21">
        <v>0</v>
      </c>
      <c r="L286" s="21">
        <v>0</v>
      </c>
      <c r="M286" s="23">
        <v>0</v>
      </c>
      <c r="N286" s="23">
        <v>0</v>
      </c>
      <c r="O286" s="21">
        <v>0.1</v>
      </c>
      <c r="P286" s="21">
        <v>8.4</v>
      </c>
      <c r="Q286" s="23">
        <v>6.3</v>
      </c>
      <c r="R286" s="23">
        <v>0.8</v>
      </c>
      <c r="S286" s="23">
        <v>0</v>
      </c>
      <c r="T286" s="23">
        <v>0</v>
      </c>
      <c r="U286" s="24">
        <v>431</v>
      </c>
      <c r="V286" s="24">
        <v>2008</v>
      </c>
    </row>
    <row r="287" spans="1:22" ht="21.75" customHeight="1" x14ac:dyDescent="0.2">
      <c r="A287" s="28" t="s">
        <v>36</v>
      </c>
      <c r="B287" s="32">
        <v>50</v>
      </c>
      <c r="C287" s="32">
        <v>3.25</v>
      </c>
      <c r="D287" s="32">
        <v>0.5</v>
      </c>
      <c r="E287" s="32">
        <v>21.25</v>
      </c>
      <c r="F287" s="33">
        <f t="shared" si="65"/>
        <v>102.5</v>
      </c>
      <c r="G287" s="34">
        <v>0</v>
      </c>
      <c r="H287" s="34">
        <v>0</v>
      </c>
      <c r="I287" s="32">
        <v>0.9</v>
      </c>
      <c r="J287" s="32">
        <v>0</v>
      </c>
      <c r="K287" s="32">
        <v>0.1</v>
      </c>
      <c r="L287" s="32">
        <v>0</v>
      </c>
      <c r="M287" s="34">
        <v>0</v>
      </c>
      <c r="N287" s="34">
        <v>0.1</v>
      </c>
      <c r="O287" s="32">
        <v>0.3</v>
      </c>
      <c r="P287" s="32">
        <v>34.799999999999997</v>
      </c>
      <c r="Q287" s="34">
        <v>7.6</v>
      </c>
      <c r="R287" s="34">
        <v>1.6</v>
      </c>
      <c r="S287" s="34">
        <v>0.5</v>
      </c>
      <c r="T287" s="34">
        <v>2.2000000000000002</v>
      </c>
      <c r="U287" s="34" t="s">
        <v>26</v>
      </c>
      <c r="V287" s="34">
        <v>2008</v>
      </c>
    </row>
    <row r="288" spans="1:22" ht="24" customHeight="1" x14ac:dyDescent="0.2">
      <c r="A288" s="39" t="s">
        <v>137</v>
      </c>
      <c r="B288" s="15"/>
      <c r="C288" s="22">
        <f>SUM(C284:C287)</f>
        <v>24.849999999999998</v>
      </c>
      <c r="D288" s="22">
        <f t="shared" ref="D288:E288" si="66">SUM(D284:D287)</f>
        <v>18.7</v>
      </c>
      <c r="E288" s="22">
        <f t="shared" si="66"/>
        <v>113.55</v>
      </c>
      <c r="F288" s="22">
        <f t="shared" si="65"/>
        <v>721.9</v>
      </c>
      <c r="G288" s="25">
        <v>1.3</v>
      </c>
      <c r="H288" s="25">
        <v>41.3</v>
      </c>
      <c r="I288" s="22">
        <v>1.2</v>
      </c>
      <c r="J288" s="22">
        <v>0.1</v>
      </c>
      <c r="K288" s="22">
        <v>0.3</v>
      </c>
      <c r="L288" s="22">
        <v>0.2</v>
      </c>
      <c r="M288" s="25">
        <v>0</v>
      </c>
      <c r="N288" s="25">
        <v>0.3</v>
      </c>
      <c r="O288" s="22">
        <v>1.6</v>
      </c>
      <c r="P288" s="22">
        <v>225.6</v>
      </c>
      <c r="Q288" s="25">
        <v>58.3</v>
      </c>
      <c r="R288" s="25">
        <v>2.7</v>
      </c>
      <c r="S288" s="25">
        <v>1.7</v>
      </c>
      <c r="T288" s="25">
        <v>12.1</v>
      </c>
      <c r="U288" s="26" t="s">
        <v>138</v>
      </c>
      <c r="V288" s="26" t="s">
        <v>138</v>
      </c>
    </row>
    <row r="289" spans="1:22" ht="24" customHeight="1" x14ac:dyDescent="0.2">
      <c r="A289" s="38" t="s">
        <v>139</v>
      </c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9"/>
    </row>
    <row r="290" spans="1:22" ht="24" customHeight="1" x14ac:dyDescent="0.2">
      <c r="A290" s="28" t="s">
        <v>140</v>
      </c>
      <c r="B290" s="20">
        <v>80</v>
      </c>
      <c r="C290" s="21">
        <v>1.6</v>
      </c>
      <c r="D290" s="21">
        <v>4.0999999999999996</v>
      </c>
      <c r="E290" s="21">
        <v>7</v>
      </c>
      <c r="F290" s="22">
        <f t="shared" ref="F290:F296" si="67">(C290+E290)*4+(D290*9)</f>
        <v>71.3</v>
      </c>
      <c r="G290" s="23">
        <v>11.8</v>
      </c>
      <c r="H290" s="23">
        <v>8.4</v>
      </c>
      <c r="I290" s="21">
        <v>1.8</v>
      </c>
      <c r="J290" s="21">
        <v>0</v>
      </c>
      <c r="K290" s="21">
        <v>0</v>
      </c>
      <c r="L290" s="21">
        <v>0</v>
      </c>
      <c r="M290" s="23">
        <v>0</v>
      </c>
      <c r="N290" s="23">
        <v>0.1</v>
      </c>
      <c r="O290" s="21">
        <v>0.5</v>
      </c>
      <c r="P290" s="21">
        <v>36.299999999999997</v>
      </c>
      <c r="Q290" s="23">
        <v>14.6</v>
      </c>
      <c r="R290" s="23">
        <v>0.6</v>
      </c>
      <c r="S290" s="23">
        <v>0.4</v>
      </c>
      <c r="T290" s="23">
        <v>2.5</v>
      </c>
      <c r="U290" s="24">
        <v>40</v>
      </c>
      <c r="V290" s="24">
        <v>2008</v>
      </c>
    </row>
    <row r="291" spans="1:22" ht="24" customHeight="1" x14ac:dyDescent="0.2">
      <c r="A291" s="28" t="s">
        <v>141</v>
      </c>
      <c r="B291" s="20" t="s">
        <v>49</v>
      </c>
      <c r="C291" s="21">
        <v>8.6</v>
      </c>
      <c r="D291" s="21">
        <v>10.6</v>
      </c>
      <c r="E291" s="21">
        <v>25</v>
      </c>
      <c r="F291" s="22">
        <f t="shared" si="67"/>
        <v>229.8</v>
      </c>
      <c r="G291" s="23">
        <v>8.1</v>
      </c>
      <c r="H291" s="23">
        <v>23</v>
      </c>
      <c r="I291" s="21">
        <v>2</v>
      </c>
      <c r="J291" s="21">
        <v>0</v>
      </c>
      <c r="K291" s="21">
        <v>0.1</v>
      </c>
      <c r="L291" s="21">
        <v>0</v>
      </c>
      <c r="M291" s="23">
        <v>0.6</v>
      </c>
      <c r="N291" s="23">
        <v>0.3</v>
      </c>
      <c r="O291" s="21">
        <v>1.8</v>
      </c>
      <c r="P291" s="21">
        <v>109.3</v>
      </c>
      <c r="Q291" s="23">
        <v>30.2</v>
      </c>
      <c r="R291" s="23">
        <v>1.7</v>
      </c>
      <c r="S291" s="23">
        <v>1.3</v>
      </c>
      <c r="T291" s="23">
        <v>6</v>
      </c>
      <c r="U291" s="24">
        <v>232</v>
      </c>
      <c r="V291" s="24">
        <v>2008</v>
      </c>
    </row>
    <row r="292" spans="1:22" ht="24" customHeight="1" x14ac:dyDescent="0.2">
      <c r="A292" s="28" t="s">
        <v>142</v>
      </c>
      <c r="B292" s="20" t="s">
        <v>105</v>
      </c>
      <c r="C292" s="21">
        <v>16.5</v>
      </c>
      <c r="D292" s="21">
        <v>32</v>
      </c>
      <c r="E292" s="21">
        <v>66.7</v>
      </c>
      <c r="F292" s="22">
        <f t="shared" si="67"/>
        <v>620.79999999999995</v>
      </c>
      <c r="G292" s="23">
        <v>1.5</v>
      </c>
      <c r="H292" s="23">
        <v>513.29999999999995</v>
      </c>
      <c r="I292" s="21">
        <v>3.5</v>
      </c>
      <c r="J292" s="21">
        <v>0</v>
      </c>
      <c r="K292" s="21">
        <v>0.1</v>
      </c>
      <c r="L292" s="21">
        <v>0.1</v>
      </c>
      <c r="M292" s="23">
        <v>0.5</v>
      </c>
      <c r="N292" s="23">
        <v>0.5</v>
      </c>
      <c r="O292" s="21">
        <v>5.8</v>
      </c>
      <c r="P292" s="21">
        <v>204.8</v>
      </c>
      <c r="Q292" s="23">
        <v>45.6</v>
      </c>
      <c r="R292" s="23">
        <v>2.1</v>
      </c>
      <c r="S292" s="23">
        <v>2.6</v>
      </c>
      <c r="T292" s="23">
        <v>7.3</v>
      </c>
      <c r="U292" s="24">
        <v>266</v>
      </c>
      <c r="V292" s="24">
        <v>2008</v>
      </c>
    </row>
    <row r="293" spans="1:22" ht="24" customHeight="1" x14ac:dyDescent="0.2">
      <c r="A293" s="28" t="s">
        <v>181</v>
      </c>
      <c r="B293" s="20">
        <v>200</v>
      </c>
      <c r="C293" s="21">
        <v>0.1</v>
      </c>
      <c r="D293" s="21">
        <v>0</v>
      </c>
      <c r="E293" s="21">
        <v>9.6</v>
      </c>
      <c r="F293" s="22">
        <f t="shared" si="67"/>
        <v>38.799999999999997</v>
      </c>
      <c r="G293" s="23">
        <v>0.9</v>
      </c>
      <c r="H293" s="23">
        <v>0</v>
      </c>
      <c r="I293" s="21">
        <v>0</v>
      </c>
      <c r="J293" s="21">
        <v>0</v>
      </c>
      <c r="K293" s="21">
        <v>0</v>
      </c>
      <c r="L293" s="21">
        <v>0</v>
      </c>
      <c r="M293" s="23">
        <v>0</v>
      </c>
      <c r="N293" s="23">
        <v>0</v>
      </c>
      <c r="O293" s="21">
        <v>0</v>
      </c>
      <c r="P293" s="21">
        <v>1.5</v>
      </c>
      <c r="Q293" s="23">
        <v>3.9</v>
      </c>
      <c r="R293" s="23">
        <v>0.1</v>
      </c>
      <c r="S293" s="23">
        <v>0</v>
      </c>
      <c r="T293" s="23">
        <v>0</v>
      </c>
      <c r="U293" s="24">
        <v>394</v>
      </c>
      <c r="V293" s="24">
        <v>2008</v>
      </c>
    </row>
    <row r="294" spans="1:22" ht="24" customHeight="1" x14ac:dyDescent="0.2">
      <c r="A294" s="28" t="s">
        <v>36</v>
      </c>
      <c r="B294" s="20">
        <v>50</v>
      </c>
      <c r="C294" s="21">
        <v>3.3</v>
      </c>
      <c r="D294" s="21">
        <v>0.4</v>
      </c>
      <c r="E294" s="21">
        <v>21.2</v>
      </c>
      <c r="F294" s="22">
        <f t="shared" si="67"/>
        <v>101.6</v>
      </c>
      <c r="G294" s="23">
        <v>0</v>
      </c>
      <c r="H294" s="23">
        <v>0</v>
      </c>
      <c r="I294" s="21">
        <v>1.1000000000000001</v>
      </c>
      <c r="J294" s="21">
        <v>0</v>
      </c>
      <c r="K294" s="21">
        <v>0.1</v>
      </c>
      <c r="L294" s="21">
        <v>0</v>
      </c>
      <c r="M294" s="23">
        <v>0</v>
      </c>
      <c r="N294" s="23">
        <v>0.1</v>
      </c>
      <c r="O294" s="21">
        <v>0.3</v>
      </c>
      <c r="P294" s="21">
        <v>43.5</v>
      </c>
      <c r="Q294" s="23">
        <v>9.5</v>
      </c>
      <c r="R294" s="23">
        <v>2</v>
      </c>
      <c r="S294" s="23">
        <v>0.6</v>
      </c>
      <c r="T294" s="23">
        <v>2.8</v>
      </c>
      <c r="U294" s="24" t="s">
        <v>138</v>
      </c>
      <c r="V294" s="24">
        <v>2008</v>
      </c>
    </row>
    <row r="295" spans="1:22" ht="24" customHeight="1" x14ac:dyDescent="0.2">
      <c r="A295" s="28" t="s">
        <v>38</v>
      </c>
      <c r="B295" s="20">
        <v>50</v>
      </c>
      <c r="C295" s="21">
        <v>3.8</v>
      </c>
      <c r="D295" s="21">
        <v>0.3</v>
      </c>
      <c r="E295" s="21">
        <v>25.1</v>
      </c>
      <c r="F295" s="22">
        <f t="shared" si="67"/>
        <v>118.30000000000001</v>
      </c>
      <c r="G295" s="23">
        <v>0</v>
      </c>
      <c r="H295" s="23">
        <v>0</v>
      </c>
      <c r="I295" s="21" t="s">
        <v>143</v>
      </c>
      <c r="J295" s="21">
        <v>0</v>
      </c>
      <c r="K295" s="21">
        <v>0.1</v>
      </c>
      <c r="L295" s="21">
        <v>0</v>
      </c>
      <c r="M295" s="23">
        <v>0</v>
      </c>
      <c r="N295" s="23">
        <v>0.1</v>
      </c>
      <c r="O295" s="21">
        <v>0.8</v>
      </c>
      <c r="P295" s="21">
        <v>42</v>
      </c>
      <c r="Q295" s="23">
        <v>16.5</v>
      </c>
      <c r="R295" s="23" t="s">
        <v>143</v>
      </c>
      <c r="S295" s="23">
        <v>0.4</v>
      </c>
      <c r="T295" s="23">
        <v>0</v>
      </c>
      <c r="U295" s="24" t="s">
        <v>138</v>
      </c>
      <c r="V295" s="24">
        <v>2008</v>
      </c>
    </row>
    <row r="296" spans="1:22" ht="24" customHeight="1" x14ac:dyDescent="0.2">
      <c r="A296" s="39" t="s">
        <v>137</v>
      </c>
      <c r="B296" s="15"/>
      <c r="C296" s="22">
        <f>SUM(C290:C295)</f>
        <v>33.9</v>
      </c>
      <c r="D296" s="22">
        <f t="shared" ref="D296:E296" si="68">SUM(D290:D295)</f>
        <v>47.4</v>
      </c>
      <c r="E296" s="22">
        <f t="shared" si="68"/>
        <v>154.6</v>
      </c>
      <c r="F296" s="22">
        <f t="shared" si="67"/>
        <v>1180.5999999999999</v>
      </c>
      <c r="G296" s="25">
        <v>22.3</v>
      </c>
      <c r="H296" s="25">
        <v>544.70000000000005</v>
      </c>
      <c r="I296" s="22">
        <v>9.4</v>
      </c>
      <c r="J296" s="22">
        <v>0</v>
      </c>
      <c r="K296" s="22">
        <v>0.4</v>
      </c>
      <c r="L296" s="22">
        <v>0.1</v>
      </c>
      <c r="M296" s="25">
        <v>1.1000000000000001</v>
      </c>
      <c r="N296" s="25">
        <v>1.1000000000000001</v>
      </c>
      <c r="O296" s="22">
        <v>9.1999999999999993</v>
      </c>
      <c r="P296" s="22">
        <v>437.4</v>
      </c>
      <c r="Q296" s="25">
        <v>120.3</v>
      </c>
      <c r="R296" s="25">
        <v>7.5</v>
      </c>
      <c r="S296" s="25">
        <v>5.3</v>
      </c>
      <c r="T296" s="25">
        <v>18.600000000000001</v>
      </c>
      <c r="U296" s="26" t="s">
        <v>138</v>
      </c>
      <c r="V296" s="26" t="s">
        <v>138</v>
      </c>
    </row>
    <row r="297" spans="1:22" ht="24" customHeight="1" x14ac:dyDescent="0.2">
      <c r="A297" s="38" t="s">
        <v>144</v>
      </c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9"/>
    </row>
    <row r="298" spans="1:22" ht="24" customHeight="1" x14ac:dyDescent="0.2">
      <c r="A298" s="28" t="s">
        <v>199</v>
      </c>
      <c r="B298" s="20" t="s">
        <v>143</v>
      </c>
      <c r="C298" s="21">
        <v>7.1</v>
      </c>
      <c r="D298" s="21">
        <v>7</v>
      </c>
      <c r="E298" s="21">
        <v>50.5</v>
      </c>
      <c r="F298" s="22">
        <f t="shared" ref="F298:F301" si="69">(C298+E298)*4+(D298*9)</f>
        <v>293.39999999999998</v>
      </c>
      <c r="G298" s="23">
        <v>0</v>
      </c>
      <c r="H298" s="23">
        <v>0</v>
      </c>
      <c r="I298" s="21">
        <v>0</v>
      </c>
      <c r="J298" s="21">
        <v>0</v>
      </c>
      <c r="K298" s="21">
        <v>0.1</v>
      </c>
      <c r="L298" s="21">
        <v>0</v>
      </c>
      <c r="M298" s="23">
        <v>0</v>
      </c>
      <c r="N298" s="23">
        <v>0</v>
      </c>
      <c r="O298" s="21">
        <v>0.4</v>
      </c>
      <c r="P298" s="21">
        <v>35</v>
      </c>
      <c r="Q298" s="23">
        <v>6.3</v>
      </c>
      <c r="R298" s="23">
        <v>0.6</v>
      </c>
      <c r="S298" s="23">
        <v>0</v>
      </c>
      <c r="T298" s="23">
        <v>0</v>
      </c>
      <c r="U298" s="24" t="s">
        <v>145</v>
      </c>
      <c r="V298" s="24">
        <v>2008</v>
      </c>
    </row>
    <row r="299" spans="1:22" ht="24" customHeight="1" x14ac:dyDescent="0.2">
      <c r="A299" s="28" t="s">
        <v>241</v>
      </c>
      <c r="B299" s="20">
        <v>200</v>
      </c>
      <c r="C299" s="21">
        <v>5.6</v>
      </c>
      <c r="D299" s="21">
        <v>5</v>
      </c>
      <c r="E299" s="21">
        <v>9</v>
      </c>
      <c r="F299" s="22">
        <f t="shared" si="69"/>
        <v>103.4</v>
      </c>
      <c r="G299" s="23">
        <v>4</v>
      </c>
      <c r="H299" s="23">
        <v>0</v>
      </c>
      <c r="I299" s="21">
        <v>0</v>
      </c>
      <c r="J299" s="21">
        <v>0</v>
      </c>
      <c r="K299" s="21">
        <v>0</v>
      </c>
      <c r="L299" s="21">
        <v>0</v>
      </c>
      <c r="M299" s="23">
        <v>0</v>
      </c>
      <c r="N299" s="23">
        <v>0.1</v>
      </c>
      <c r="O299" s="21">
        <v>0.2</v>
      </c>
      <c r="P299" s="21">
        <v>14</v>
      </c>
      <c r="Q299" s="23">
        <v>8</v>
      </c>
      <c r="R299" s="23">
        <v>2.8</v>
      </c>
      <c r="S299" s="23">
        <v>0.1</v>
      </c>
      <c r="T299" s="23">
        <v>2</v>
      </c>
      <c r="U299" s="24" t="s">
        <v>145</v>
      </c>
      <c r="V299" s="24">
        <v>2008</v>
      </c>
    </row>
    <row r="300" spans="1:22" ht="24" customHeight="1" x14ac:dyDescent="0.2">
      <c r="A300" s="39" t="s">
        <v>146</v>
      </c>
      <c r="B300" s="15"/>
      <c r="C300" s="22">
        <f>SUM(C298:C299)</f>
        <v>12.7</v>
      </c>
      <c r="D300" s="22">
        <f t="shared" ref="D300:E300" si="70">SUM(D298:D299)</f>
        <v>12</v>
      </c>
      <c r="E300" s="22">
        <f t="shared" si="70"/>
        <v>59.5</v>
      </c>
      <c r="F300" s="22">
        <f t="shared" si="69"/>
        <v>396.8</v>
      </c>
      <c r="G300" s="25">
        <v>4</v>
      </c>
      <c r="H300" s="25">
        <v>0</v>
      </c>
      <c r="I300" s="22">
        <v>0</v>
      </c>
      <c r="J300" s="22">
        <v>0</v>
      </c>
      <c r="K300" s="22">
        <v>0.1</v>
      </c>
      <c r="L300" s="22">
        <v>0</v>
      </c>
      <c r="M300" s="25">
        <v>0</v>
      </c>
      <c r="N300" s="25">
        <v>0.1</v>
      </c>
      <c r="O300" s="22">
        <v>0.6</v>
      </c>
      <c r="P300" s="22">
        <v>49</v>
      </c>
      <c r="Q300" s="25">
        <v>14.3</v>
      </c>
      <c r="R300" s="25">
        <v>3.4</v>
      </c>
      <c r="S300" s="25">
        <v>0.1</v>
      </c>
      <c r="T300" s="25">
        <v>2</v>
      </c>
      <c r="U300" s="26" t="s">
        <v>145</v>
      </c>
      <c r="V300" s="26" t="s">
        <v>145</v>
      </c>
    </row>
    <row r="301" spans="1:22" ht="24" customHeight="1" x14ac:dyDescent="0.2">
      <c r="A301" s="39" t="s">
        <v>147</v>
      </c>
      <c r="B301" s="27"/>
      <c r="C301" s="22">
        <f>C288+C296+C300</f>
        <v>71.45</v>
      </c>
      <c r="D301" s="22">
        <f t="shared" ref="D301:E301" si="71">D288+D296+D300</f>
        <v>78.099999999999994</v>
      </c>
      <c r="E301" s="22">
        <f t="shared" si="71"/>
        <v>327.64999999999998</v>
      </c>
      <c r="F301" s="22">
        <f t="shared" si="69"/>
        <v>2299.2999999999997</v>
      </c>
      <c r="G301" s="25">
        <v>27.6</v>
      </c>
      <c r="H301" s="25">
        <v>586</v>
      </c>
      <c r="I301" s="22">
        <v>10.6</v>
      </c>
      <c r="J301" s="22">
        <v>0.1</v>
      </c>
      <c r="K301" s="22">
        <v>0.8</v>
      </c>
      <c r="L301" s="22">
        <v>0.3</v>
      </c>
      <c r="M301" s="25">
        <v>1.1000000000000001</v>
      </c>
      <c r="N301" s="25">
        <v>1.5</v>
      </c>
      <c r="O301" s="22">
        <v>11.4</v>
      </c>
      <c r="P301" s="22">
        <v>712</v>
      </c>
      <c r="Q301" s="25">
        <v>192.9</v>
      </c>
      <c r="R301" s="25">
        <v>13.6</v>
      </c>
      <c r="S301" s="25">
        <v>7.1</v>
      </c>
      <c r="T301" s="25">
        <v>32.700000000000003</v>
      </c>
      <c r="U301" s="26" t="s">
        <v>145</v>
      </c>
      <c r="V301" s="26" t="s">
        <v>145</v>
      </c>
    </row>
    <row r="302" spans="1:22" ht="27.4" customHeight="1" x14ac:dyDescent="0.2">
      <c r="A302" s="41" t="s">
        <v>230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1:22" ht="12.95" customHeight="1" x14ac:dyDescent="0.2">
      <c r="A303" s="47" t="s">
        <v>1</v>
      </c>
      <c r="B303" s="45" t="s">
        <v>2</v>
      </c>
      <c r="C303" s="49" t="s">
        <v>3</v>
      </c>
      <c r="D303" s="50"/>
      <c r="E303" s="50"/>
      <c r="F303" s="51"/>
      <c r="G303" s="49" t="s">
        <v>224</v>
      </c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1"/>
      <c r="U303" s="45" t="s">
        <v>5</v>
      </c>
      <c r="V303" s="45" t="s">
        <v>6</v>
      </c>
    </row>
    <row r="304" spans="1:22" ht="47.65" customHeight="1" x14ac:dyDescent="0.2">
      <c r="A304" s="48"/>
      <c r="B304" s="46"/>
      <c r="C304" s="15" t="s">
        <v>7</v>
      </c>
      <c r="D304" s="15" t="s">
        <v>8</v>
      </c>
      <c r="E304" s="15" t="s">
        <v>9</v>
      </c>
      <c r="F304" s="16" t="s">
        <v>4</v>
      </c>
      <c r="G304" s="17" t="s">
        <v>10</v>
      </c>
      <c r="H304" s="17" t="s">
        <v>11</v>
      </c>
      <c r="I304" s="15" t="s">
        <v>12</v>
      </c>
      <c r="J304" s="15" t="s">
        <v>13</v>
      </c>
      <c r="K304" s="15" t="s">
        <v>14</v>
      </c>
      <c r="L304" s="15" t="s">
        <v>15</v>
      </c>
      <c r="M304" s="17" t="s">
        <v>16</v>
      </c>
      <c r="N304" s="17" t="s">
        <v>17</v>
      </c>
      <c r="O304" s="15" t="s">
        <v>18</v>
      </c>
      <c r="P304" s="15" t="s">
        <v>19</v>
      </c>
      <c r="Q304" s="17" t="s">
        <v>20</v>
      </c>
      <c r="R304" s="17" t="s">
        <v>21</v>
      </c>
      <c r="S304" s="17" t="s">
        <v>22</v>
      </c>
      <c r="T304" s="17" t="s">
        <v>23</v>
      </c>
      <c r="U304" s="46"/>
      <c r="V304" s="46"/>
    </row>
    <row r="305" spans="1:22" ht="22.5" customHeight="1" x14ac:dyDescent="0.2">
      <c r="A305" s="38" t="s">
        <v>149</v>
      </c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9"/>
    </row>
    <row r="306" spans="1:22" ht="22.5" customHeight="1" x14ac:dyDescent="0.2">
      <c r="A306" s="28" t="s">
        <v>172</v>
      </c>
      <c r="B306" s="20">
        <v>100</v>
      </c>
      <c r="C306" s="21">
        <v>12.6</v>
      </c>
      <c r="D306" s="21">
        <v>11.9</v>
      </c>
      <c r="E306" s="21">
        <v>5.8</v>
      </c>
      <c r="F306" s="22">
        <f t="shared" ref="F306:F312" si="72">(C306+E306)*4+(D306*9)</f>
        <v>180.7</v>
      </c>
      <c r="G306" s="23">
        <v>0.2</v>
      </c>
      <c r="H306" s="23">
        <v>185.9</v>
      </c>
      <c r="I306" s="21">
        <v>1.7</v>
      </c>
      <c r="J306" s="21">
        <v>1.8</v>
      </c>
      <c r="K306" s="21">
        <v>0.1</v>
      </c>
      <c r="L306" s="21">
        <v>0.3</v>
      </c>
      <c r="M306" s="23">
        <v>0.4</v>
      </c>
      <c r="N306" s="23">
        <v>0.1</v>
      </c>
      <c r="O306" s="21">
        <v>0.2</v>
      </c>
      <c r="P306" s="21">
        <v>163</v>
      </c>
      <c r="Q306" s="23">
        <v>12.4</v>
      </c>
      <c r="R306" s="23">
        <v>1.8</v>
      </c>
      <c r="S306" s="23">
        <v>1</v>
      </c>
      <c r="T306" s="23">
        <v>18.7</v>
      </c>
      <c r="U306" s="24">
        <v>214</v>
      </c>
      <c r="V306" s="24">
        <v>2008</v>
      </c>
    </row>
    <row r="307" spans="1:22" ht="22.5" customHeight="1" x14ac:dyDescent="0.2">
      <c r="A307" s="28" t="s">
        <v>159</v>
      </c>
      <c r="B307" s="20">
        <v>10</v>
      </c>
      <c r="C307" s="21">
        <v>0.1</v>
      </c>
      <c r="D307" s="21">
        <v>8.3000000000000007</v>
      </c>
      <c r="E307" s="21">
        <v>0.1</v>
      </c>
      <c r="F307" s="22">
        <f t="shared" si="72"/>
        <v>75.5</v>
      </c>
      <c r="G307" s="23">
        <v>0</v>
      </c>
      <c r="H307" s="23">
        <v>59</v>
      </c>
      <c r="I307" s="21">
        <v>0.2</v>
      </c>
      <c r="J307" s="21">
        <v>0.2</v>
      </c>
      <c r="K307" s="21">
        <v>0</v>
      </c>
      <c r="L307" s="21">
        <v>0</v>
      </c>
      <c r="M307" s="23">
        <v>0</v>
      </c>
      <c r="N307" s="23">
        <v>0</v>
      </c>
      <c r="O307" s="21">
        <v>0</v>
      </c>
      <c r="P307" s="21">
        <v>1.9</v>
      </c>
      <c r="Q307" s="23">
        <v>0</v>
      </c>
      <c r="R307" s="23">
        <v>0</v>
      </c>
      <c r="S307" s="23">
        <v>0</v>
      </c>
      <c r="T307" s="23">
        <v>0</v>
      </c>
      <c r="U307" s="24" t="s">
        <v>145</v>
      </c>
      <c r="V307" s="24" t="s">
        <v>145</v>
      </c>
    </row>
    <row r="308" spans="1:22" ht="22.5" customHeight="1" x14ac:dyDescent="0.2">
      <c r="A308" s="28" t="s">
        <v>183</v>
      </c>
      <c r="B308" s="20">
        <v>80</v>
      </c>
      <c r="C308" s="21">
        <v>0.1</v>
      </c>
      <c r="D308" s="21">
        <v>3.2</v>
      </c>
      <c r="E308" s="21">
        <v>25.5</v>
      </c>
      <c r="F308" s="22">
        <f t="shared" si="72"/>
        <v>131.20000000000002</v>
      </c>
      <c r="G308" s="23">
        <v>0</v>
      </c>
      <c r="H308" s="23">
        <v>1.7</v>
      </c>
      <c r="I308" s="21">
        <v>0</v>
      </c>
      <c r="J308" s="21">
        <v>0</v>
      </c>
      <c r="K308" s="21">
        <v>0</v>
      </c>
      <c r="L308" s="21">
        <v>0</v>
      </c>
      <c r="M308" s="23">
        <v>0</v>
      </c>
      <c r="N308" s="23">
        <v>0</v>
      </c>
      <c r="O308" s="21">
        <v>0</v>
      </c>
      <c r="P308" s="21" t="s">
        <v>150</v>
      </c>
      <c r="Q308" s="23">
        <v>0.2</v>
      </c>
      <c r="R308" s="23">
        <v>0</v>
      </c>
      <c r="S308" s="23">
        <v>0</v>
      </c>
      <c r="T308" s="23">
        <v>0</v>
      </c>
      <c r="U308" s="24">
        <v>427</v>
      </c>
      <c r="V308" s="24">
        <v>2008</v>
      </c>
    </row>
    <row r="309" spans="1:22" ht="22.5" customHeight="1" x14ac:dyDescent="0.2">
      <c r="A309" s="28" t="s">
        <v>169</v>
      </c>
      <c r="B309" s="20">
        <v>200</v>
      </c>
      <c r="C309" s="21">
        <v>5.8</v>
      </c>
      <c r="D309" s="21">
        <v>3.6</v>
      </c>
      <c r="E309" s="21">
        <v>23.8</v>
      </c>
      <c r="F309" s="22">
        <f t="shared" si="72"/>
        <v>150.80000000000001</v>
      </c>
      <c r="G309" s="23">
        <v>0.5</v>
      </c>
      <c r="H309" s="23">
        <v>17.7</v>
      </c>
      <c r="I309" s="21">
        <v>0</v>
      </c>
      <c r="J309" s="21">
        <v>0</v>
      </c>
      <c r="K309" s="21">
        <v>0</v>
      </c>
      <c r="L309" s="21">
        <v>0.2</v>
      </c>
      <c r="M309" s="23">
        <v>0</v>
      </c>
      <c r="N309" s="23">
        <v>0</v>
      </c>
      <c r="O309" s="21">
        <v>0.2</v>
      </c>
      <c r="P309" s="21">
        <v>104.6</v>
      </c>
      <c r="Q309" s="23">
        <v>28.9</v>
      </c>
      <c r="R309" s="23">
        <v>0.9</v>
      </c>
      <c r="S309" s="23">
        <v>0.7</v>
      </c>
      <c r="T309" s="23">
        <v>9</v>
      </c>
      <c r="U309" s="24">
        <v>433</v>
      </c>
      <c r="V309" s="24">
        <v>2008</v>
      </c>
    </row>
    <row r="310" spans="1:22" ht="22.5" customHeight="1" x14ac:dyDescent="0.2">
      <c r="A310" s="28" t="s">
        <v>29</v>
      </c>
      <c r="B310" s="32">
        <v>50</v>
      </c>
      <c r="C310" s="32">
        <v>7.16</v>
      </c>
      <c r="D310" s="32">
        <v>1.5</v>
      </c>
      <c r="E310" s="32">
        <v>25.66</v>
      </c>
      <c r="F310" s="33">
        <f t="shared" si="72"/>
        <v>144.78</v>
      </c>
      <c r="G310" s="23">
        <v>0</v>
      </c>
      <c r="H310" s="23">
        <v>0</v>
      </c>
      <c r="I310" s="21">
        <v>0</v>
      </c>
      <c r="J310" s="21">
        <v>0</v>
      </c>
      <c r="K310" s="21">
        <v>0</v>
      </c>
      <c r="L310" s="21">
        <v>0</v>
      </c>
      <c r="M310" s="23">
        <v>0</v>
      </c>
      <c r="N310" s="23">
        <v>0</v>
      </c>
      <c r="O310" s="21">
        <v>0.4</v>
      </c>
      <c r="P310" s="21">
        <v>26</v>
      </c>
      <c r="Q310" s="23">
        <v>5.2</v>
      </c>
      <c r="R310" s="23">
        <v>0.4</v>
      </c>
      <c r="S310" s="23">
        <v>0.2</v>
      </c>
      <c r="T310" s="23">
        <v>0</v>
      </c>
      <c r="U310" s="24" t="s">
        <v>26</v>
      </c>
      <c r="V310" s="24" t="s">
        <v>26</v>
      </c>
    </row>
    <row r="311" spans="1:22" ht="21.75" customHeight="1" x14ac:dyDescent="0.2">
      <c r="A311" s="28" t="s">
        <v>36</v>
      </c>
      <c r="B311" s="32">
        <v>50</v>
      </c>
      <c r="C311" s="32">
        <v>3.25</v>
      </c>
      <c r="D311" s="32">
        <v>0.5</v>
      </c>
      <c r="E311" s="32">
        <v>21.25</v>
      </c>
      <c r="F311" s="33">
        <f t="shared" si="72"/>
        <v>102.5</v>
      </c>
      <c r="G311" s="34">
        <v>0</v>
      </c>
      <c r="H311" s="34">
        <v>0</v>
      </c>
      <c r="I311" s="32">
        <v>0.9</v>
      </c>
      <c r="J311" s="32">
        <v>0</v>
      </c>
      <c r="K311" s="32">
        <v>0.1</v>
      </c>
      <c r="L311" s="32">
        <v>0</v>
      </c>
      <c r="M311" s="34">
        <v>0</v>
      </c>
      <c r="N311" s="34">
        <v>0.1</v>
      </c>
      <c r="O311" s="32">
        <v>0.3</v>
      </c>
      <c r="P311" s="32">
        <v>34.799999999999997</v>
      </c>
      <c r="Q311" s="34">
        <v>7.6</v>
      </c>
      <c r="R311" s="34">
        <v>1.6</v>
      </c>
      <c r="S311" s="34">
        <v>0.5</v>
      </c>
      <c r="T311" s="34">
        <v>2.2000000000000002</v>
      </c>
      <c r="U311" s="34" t="s">
        <v>26</v>
      </c>
      <c r="V311" s="34">
        <v>2008</v>
      </c>
    </row>
    <row r="312" spans="1:22" ht="22.5" customHeight="1" x14ac:dyDescent="0.2">
      <c r="A312" s="39" t="s">
        <v>30</v>
      </c>
      <c r="B312" s="15"/>
      <c r="C312" s="22">
        <f>SUM(C306:C311)</f>
        <v>29.009999999999998</v>
      </c>
      <c r="D312" s="22">
        <f t="shared" ref="D312:E312" si="73">SUM(D306:D311)</f>
        <v>29.000000000000004</v>
      </c>
      <c r="E312" s="22">
        <f t="shared" si="73"/>
        <v>102.11</v>
      </c>
      <c r="F312" s="22">
        <f t="shared" si="72"/>
        <v>785.48</v>
      </c>
      <c r="G312" s="25">
        <v>0.7</v>
      </c>
      <c r="H312" s="25">
        <v>264.3</v>
      </c>
      <c r="I312" s="22">
        <v>1.9</v>
      </c>
      <c r="J312" s="22">
        <v>2</v>
      </c>
      <c r="K312" s="22">
        <v>0.1</v>
      </c>
      <c r="L312" s="22">
        <v>0.5</v>
      </c>
      <c r="M312" s="25">
        <v>0.4</v>
      </c>
      <c r="N312" s="25">
        <v>0.1</v>
      </c>
      <c r="O312" s="22">
        <v>0.8</v>
      </c>
      <c r="P312" s="22">
        <v>296.5</v>
      </c>
      <c r="Q312" s="25">
        <v>46.7</v>
      </c>
      <c r="R312" s="25">
        <v>3.1</v>
      </c>
      <c r="S312" s="25">
        <v>1.9</v>
      </c>
      <c r="T312" s="25">
        <v>27.7</v>
      </c>
      <c r="U312" s="26" t="s">
        <v>151</v>
      </c>
      <c r="V312" s="26" t="s">
        <v>151</v>
      </c>
    </row>
    <row r="313" spans="1:22" ht="22.5" customHeight="1" x14ac:dyDescent="0.2">
      <c r="A313" s="38" t="s">
        <v>152</v>
      </c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9"/>
    </row>
    <row r="314" spans="1:22" ht="22.5" customHeight="1" x14ac:dyDescent="0.2">
      <c r="A314" s="28" t="s">
        <v>191</v>
      </c>
      <c r="B314" s="20">
        <v>50</v>
      </c>
      <c r="C314" s="21" t="s">
        <v>150</v>
      </c>
      <c r="D314" s="21">
        <v>0.2</v>
      </c>
      <c r="E314" s="21">
        <v>5.0999999999999996</v>
      </c>
      <c r="F314" s="22">
        <f t="shared" ref="F314:F321" si="74">(C314+E314)*4+(D314*9)</f>
        <v>26.2</v>
      </c>
      <c r="G314" s="23" t="s">
        <v>150</v>
      </c>
      <c r="H314" s="23">
        <v>1.3</v>
      </c>
      <c r="I314" s="21">
        <v>0</v>
      </c>
      <c r="J314" s="21">
        <v>0</v>
      </c>
      <c r="K314" s="21">
        <v>0</v>
      </c>
      <c r="L314" s="21">
        <v>0</v>
      </c>
      <c r="M314" s="23">
        <v>0</v>
      </c>
      <c r="N314" s="23">
        <v>0</v>
      </c>
      <c r="O314" s="21">
        <v>0.4</v>
      </c>
      <c r="P314" s="21">
        <v>18.5</v>
      </c>
      <c r="Q314" s="23">
        <v>5.9</v>
      </c>
      <c r="R314" s="23">
        <v>0</v>
      </c>
      <c r="S314" s="23">
        <v>0</v>
      </c>
      <c r="T314" s="23">
        <v>0</v>
      </c>
      <c r="U314" s="24">
        <v>344</v>
      </c>
      <c r="V314" s="24">
        <v>2008</v>
      </c>
    </row>
    <row r="315" spans="1:22" ht="22.5" customHeight="1" x14ac:dyDescent="0.2">
      <c r="A315" s="28" t="s">
        <v>153</v>
      </c>
      <c r="B315" s="20" t="s">
        <v>49</v>
      </c>
      <c r="C315" s="21">
        <v>7.25</v>
      </c>
      <c r="D315" s="21">
        <v>7.12</v>
      </c>
      <c r="E315" s="21">
        <v>33.6</v>
      </c>
      <c r="F315" s="22">
        <f t="shared" si="74"/>
        <v>227.48000000000002</v>
      </c>
      <c r="G315" s="23">
        <v>13.2</v>
      </c>
      <c r="H315" s="23">
        <v>178.4</v>
      </c>
      <c r="I315" s="21">
        <v>1.3</v>
      </c>
      <c r="J315" s="21">
        <v>0</v>
      </c>
      <c r="K315" s="21">
        <v>0</v>
      </c>
      <c r="L315" s="21">
        <v>0</v>
      </c>
      <c r="M315" s="23">
        <v>0.6</v>
      </c>
      <c r="N315" s="23">
        <v>0.3</v>
      </c>
      <c r="O315" s="21">
        <v>1.7</v>
      </c>
      <c r="P315" s="21">
        <v>84.4</v>
      </c>
      <c r="Q315" s="23">
        <v>27.2</v>
      </c>
      <c r="R315" s="23">
        <v>1.7</v>
      </c>
      <c r="S315" s="23">
        <v>1.2</v>
      </c>
      <c r="T315" s="23">
        <v>5.8</v>
      </c>
      <c r="U315" s="24">
        <v>84</v>
      </c>
      <c r="V315" s="24">
        <v>2008</v>
      </c>
    </row>
    <row r="316" spans="1:22" ht="22.5" customHeight="1" x14ac:dyDescent="0.2">
      <c r="A316" s="28" t="s">
        <v>188</v>
      </c>
      <c r="B316" s="20" t="s">
        <v>35</v>
      </c>
      <c r="C316" s="21">
        <v>14.5</v>
      </c>
      <c r="D316" s="21">
        <v>23.8</v>
      </c>
      <c r="E316" s="21">
        <v>13.6</v>
      </c>
      <c r="F316" s="22">
        <f t="shared" si="74"/>
        <v>326.60000000000002</v>
      </c>
      <c r="G316" s="23">
        <v>0.8</v>
      </c>
      <c r="H316" s="23">
        <v>19.2</v>
      </c>
      <c r="I316" s="21">
        <v>1.4</v>
      </c>
      <c r="J316" s="21">
        <v>0</v>
      </c>
      <c r="K316" s="21">
        <v>0</v>
      </c>
      <c r="L316" s="21">
        <v>0.1</v>
      </c>
      <c r="M316" s="23">
        <v>1.6</v>
      </c>
      <c r="N316" s="23">
        <v>0.2</v>
      </c>
      <c r="O316" s="21">
        <v>2.4</v>
      </c>
      <c r="P316" s="21">
        <v>127.5</v>
      </c>
      <c r="Q316" s="23">
        <v>16.7</v>
      </c>
      <c r="R316" s="23">
        <v>1.7</v>
      </c>
      <c r="S316" s="23">
        <v>2.2000000000000002</v>
      </c>
      <c r="T316" s="23">
        <v>6.6</v>
      </c>
      <c r="U316" s="24">
        <v>262</v>
      </c>
      <c r="V316" s="24">
        <v>2008</v>
      </c>
    </row>
    <row r="317" spans="1:22" ht="22.5" customHeight="1" x14ac:dyDescent="0.2">
      <c r="A317" s="28" t="s">
        <v>229</v>
      </c>
      <c r="B317" s="20">
        <v>150</v>
      </c>
      <c r="C317" s="21">
        <v>8.3000000000000007</v>
      </c>
      <c r="D317" s="21">
        <v>3.6</v>
      </c>
      <c r="E317" s="21">
        <v>52.8</v>
      </c>
      <c r="F317" s="22">
        <f t="shared" si="74"/>
        <v>276.79999999999995</v>
      </c>
      <c r="G317" s="23">
        <v>0</v>
      </c>
      <c r="H317" s="23">
        <v>17.899999999999999</v>
      </c>
      <c r="I317" s="21">
        <v>1.2</v>
      </c>
      <c r="J317" s="21">
        <v>0.1</v>
      </c>
      <c r="K317" s="21">
        <v>0.1</v>
      </c>
      <c r="L317" s="21">
        <v>0</v>
      </c>
      <c r="M317" s="23">
        <v>0</v>
      </c>
      <c r="N317" s="23">
        <v>0.1</v>
      </c>
      <c r="O317" s="21">
        <v>0.5</v>
      </c>
      <c r="P317" s="21">
        <v>40.6</v>
      </c>
      <c r="Q317" s="23">
        <v>7.4</v>
      </c>
      <c r="R317" s="23">
        <v>0.9</v>
      </c>
      <c r="S317" s="23">
        <v>0.4</v>
      </c>
      <c r="T317" s="23">
        <v>0.8</v>
      </c>
      <c r="U317" s="24">
        <v>331</v>
      </c>
      <c r="V317" s="24">
        <v>2008</v>
      </c>
    </row>
    <row r="318" spans="1:22" ht="22.5" customHeight="1" x14ac:dyDescent="0.2">
      <c r="A318" s="28" t="s">
        <v>190</v>
      </c>
      <c r="B318" s="20">
        <v>200</v>
      </c>
      <c r="C318" s="21" t="s">
        <v>150</v>
      </c>
      <c r="D318" s="21">
        <v>1.5</v>
      </c>
      <c r="E318" s="21">
        <v>15.7</v>
      </c>
      <c r="F318" s="22">
        <f t="shared" si="74"/>
        <v>80.3</v>
      </c>
      <c r="G318" s="23">
        <v>0.2</v>
      </c>
      <c r="H318" s="23">
        <v>0.5</v>
      </c>
      <c r="I318" s="21">
        <v>0</v>
      </c>
      <c r="J318" s="21">
        <v>0</v>
      </c>
      <c r="K318" s="21">
        <v>0</v>
      </c>
      <c r="L318" s="21">
        <v>0</v>
      </c>
      <c r="M318" s="23">
        <v>0</v>
      </c>
      <c r="N318" s="23">
        <v>0</v>
      </c>
      <c r="O318" s="21">
        <v>0.2</v>
      </c>
      <c r="P318" s="21">
        <v>13.9</v>
      </c>
      <c r="Q318" s="23">
        <v>7.3</v>
      </c>
      <c r="R318" s="23">
        <v>1.1000000000000001</v>
      </c>
      <c r="S318" s="23">
        <v>0</v>
      </c>
      <c r="T318" s="23">
        <v>0</v>
      </c>
      <c r="U318" s="24">
        <v>402</v>
      </c>
      <c r="V318" s="24">
        <v>2008</v>
      </c>
    </row>
    <row r="319" spans="1:22" ht="22.5" customHeight="1" x14ac:dyDescent="0.2">
      <c r="A319" s="28" t="s">
        <v>36</v>
      </c>
      <c r="B319" s="20">
        <v>50</v>
      </c>
      <c r="C319" s="21">
        <v>3.3</v>
      </c>
      <c r="D319" s="21">
        <v>0.4</v>
      </c>
      <c r="E319" s="21">
        <v>21.2</v>
      </c>
      <c r="F319" s="22">
        <f t="shared" si="74"/>
        <v>101.6</v>
      </c>
      <c r="G319" s="23">
        <v>0</v>
      </c>
      <c r="H319" s="23">
        <v>0</v>
      </c>
      <c r="I319" s="21">
        <v>1.1000000000000001</v>
      </c>
      <c r="J319" s="21">
        <v>0</v>
      </c>
      <c r="K319" s="21">
        <v>0.1</v>
      </c>
      <c r="L319" s="21">
        <v>0</v>
      </c>
      <c r="M319" s="23">
        <v>0</v>
      </c>
      <c r="N319" s="23">
        <v>0.1</v>
      </c>
      <c r="O319" s="21">
        <v>0.3</v>
      </c>
      <c r="P319" s="21">
        <v>43.5</v>
      </c>
      <c r="Q319" s="23">
        <v>9.5</v>
      </c>
      <c r="R319" s="23">
        <v>2</v>
      </c>
      <c r="S319" s="23">
        <v>0.6</v>
      </c>
      <c r="T319" s="23">
        <v>2.8</v>
      </c>
      <c r="U319" s="24" t="s">
        <v>151</v>
      </c>
      <c r="V319" s="24">
        <v>2008</v>
      </c>
    </row>
    <row r="320" spans="1:22" ht="22.5" customHeight="1" x14ac:dyDescent="0.2">
      <c r="A320" s="28" t="s">
        <v>38</v>
      </c>
      <c r="B320" s="20">
        <v>50</v>
      </c>
      <c r="C320" s="21">
        <v>3.8</v>
      </c>
      <c r="D320" s="21">
        <v>0.3</v>
      </c>
      <c r="E320" s="21">
        <v>25.1</v>
      </c>
      <c r="F320" s="22">
        <f t="shared" si="74"/>
        <v>118.30000000000001</v>
      </c>
      <c r="G320" s="23">
        <v>0</v>
      </c>
      <c r="H320" s="23">
        <v>0</v>
      </c>
      <c r="I320" s="21" t="s">
        <v>154</v>
      </c>
      <c r="J320" s="21">
        <v>0</v>
      </c>
      <c r="K320" s="21">
        <v>0.1</v>
      </c>
      <c r="L320" s="21">
        <v>0</v>
      </c>
      <c r="M320" s="23">
        <v>0</v>
      </c>
      <c r="N320" s="23">
        <v>0.1</v>
      </c>
      <c r="O320" s="21">
        <v>0.8</v>
      </c>
      <c r="P320" s="21">
        <v>42</v>
      </c>
      <c r="Q320" s="23">
        <v>16.5</v>
      </c>
      <c r="R320" s="23" t="s">
        <v>154</v>
      </c>
      <c r="S320" s="23">
        <v>0.4</v>
      </c>
      <c r="T320" s="23">
        <v>0</v>
      </c>
      <c r="U320" s="24" t="s">
        <v>155</v>
      </c>
      <c r="V320" s="24">
        <v>2008</v>
      </c>
    </row>
    <row r="321" spans="1:22" ht="22.5" customHeight="1" x14ac:dyDescent="0.2">
      <c r="A321" s="39" t="s">
        <v>156</v>
      </c>
      <c r="B321" s="15"/>
      <c r="C321" s="22">
        <f>SUM(C314:C320)</f>
        <v>37.15</v>
      </c>
      <c r="D321" s="22">
        <f t="shared" ref="D321:E321" si="75">SUM(D314:D320)</f>
        <v>36.919999999999995</v>
      </c>
      <c r="E321" s="22">
        <f t="shared" si="75"/>
        <v>167.1</v>
      </c>
      <c r="F321" s="22">
        <f t="shared" si="74"/>
        <v>1149.28</v>
      </c>
      <c r="G321" s="25">
        <v>15.2</v>
      </c>
      <c r="H321" s="25">
        <v>217.3</v>
      </c>
      <c r="I321" s="22">
        <v>6</v>
      </c>
      <c r="J321" s="22">
        <v>0.1</v>
      </c>
      <c r="K321" s="22">
        <v>0.3</v>
      </c>
      <c r="L321" s="22">
        <v>0.1</v>
      </c>
      <c r="M321" s="25">
        <v>2.2000000000000002</v>
      </c>
      <c r="N321" s="25">
        <v>0.8</v>
      </c>
      <c r="O321" s="22">
        <v>6.3</v>
      </c>
      <c r="P321" s="22">
        <v>370.4</v>
      </c>
      <c r="Q321" s="25">
        <v>90.5</v>
      </c>
      <c r="R321" s="25">
        <v>8.4</v>
      </c>
      <c r="S321" s="25">
        <v>4.8</v>
      </c>
      <c r="T321" s="25">
        <v>16</v>
      </c>
      <c r="U321" s="26" t="s">
        <v>155</v>
      </c>
      <c r="V321" s="26" t="s">
        <v>155</v>
      </c>
    </row>
    <row r="322" spans="1:22" ht="22.5" customHeight="1" x14ac:dyDescent="0.2">
      <c r="A322" s="38" t="s">
        <v>157</v>
      </c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9"/>
    </row>
    <row r="323" spans="1:22" ht="22.5" customHeight="1" x14ac:dyDescent="0.2">
      <c r="A323" s="28" t="s">
        <v>198</v>
      </c>
      <c r="B323" s="20">
        <v>80</v>
      </c>
      <c r="C323" s="21">
        <v>17.7</v>
      </c>
      <c r="D323" s="21">
        <v>24</v>
      </c>
      <c r="E323" s="21">
        <v>26.6</v>
      </c>
      <c r="F323" s="22">
        <f t="shared" ref="F323:F326" si="76">(C323+E323)*4+(D323*9)</f>
        <v>393.2</v>
      </c>
      <c r="G323" s="23">
        <v>0.1</v>
      </c>
      <c r="H323" s="23">
        <v>96.2</v>
      </c>
      <c r="I323" s="21">
        <v>1.6</v>
      </c>
      <c r="J323" s="21">
        <v>0.4</v>
      </c>
      <c r="K323" s="21">
        <v>0.1</v>
      </c>
      <c r="L323" s="21">
        <v>0.2</v>
      </c>
      <c r="M323" s="23">
        <v>0.4</v>
      </c>
      <c r="N323" s="23">
        <v>0.1</v>
      </c>
      <c r="O323" s="21">
        <v>2.1</v>
      </c>
      <c r="P323" s="21">
        <v>78.8</v>
      </c>
      <c r="Q323" s="23">
        <v>13.4</v>
      </c>
      <c r="R323" s="23">
        <v>0.6</v>
      </c>
      <c r="S323" s="23">
        <v>0.5</v>
      </c>
      <c r="T323" s="23">
        <v>3.1</v>
      </c>
      <c r="U323" s="24">
        <v>471</v>
      </c>
      <c r="V323" s="24">
        <v>2008</v>
      </c>
    </row>
    <row r="324" spans="1:22" ht="22.5" customHeight="1" x14ac:dyDescent="0.2">
      <c r="A324" s="28" t="s">
        <v>240</v>
      </c>
      <c r="B324" s="20">
        <v>200</v>
      </c>
      <c r="C324" s="21" t="s">
        <v>154</v>
      </c>
      <c r="D324" s="21">
        <v>0.2</v>
      </c>
      <c r="E324" s="21">
        <v>20.2</v>
      </c>
      <c r="F324" s="22">
        <f t="shared" si="76"/>
        <v>86.6</v>
      </c>
      <c r="G324" s="23">
        <v>4</v>
      </c>
      <c r="H324" s="23">
        <v>0</v>
      </c>
      <c r="I324" s="21">
        <v>0</v>
      </c>
      <c r="J324" s="21">
        <v>0</v>
      </c>
      <c r="K324" s="21">
        <v>0</v>
      </c>
      <c r="L324" s="21">
        <v>0</v>
      </c>
      <c r="M324" s="23">
        <v>0</v>
      </c>
      <c r="N324" s="23">
        <v>0.1</v>
      </c>
      <c r="O324" s="21">
        <v>0.2</v>
      </c>
      <c r="P324" s="21">
        <v>14</v>
      </c>
      <c r="Q324" s="23">
        <v>8</v>
      </c>
      <c r="R324" s="23">
        <v>2.8</v>
      </c>
      <c r="S324" s="23">
        <v>0.1</v>
      </c>
      <c r="T324" s="23">
        <v>2</v>
      </c>
      <c r="U324" s="24" t="s">
        <v>155</v>
      </c>
      <c r="V324" s="24">
        <v>2008</v>
      </c>
    </row>
    <row r="325" spans="1:22" ht="22.5" customHeight="1" x14ac:dyDescent="0.2">
      <c r="A325" s="39" t="s">
        <v>156</v>
      </c>
      <c r="B325" s="15"/>
      <c r="C325" s="22">
        <f>SUM(C323:C324)</f>
        <v>17.7</v>
      </c>
      <c r="D325" s="22">
        <f t="shared" ref="D325:E325" si="77">SUM(D323:D324)</f>
        <v>24.2</v>
      </c>
      <c r="E325" s="22">
        <f t="shared" si="77"/>
        <v>46.8</v>
      </c>
      <c r="F325" s="22">
        <f t="shared" si="76"/>
        <v>475.79999999999995</v>
      </c>
      <c r="G325" s="25">
        <v>4.0999999999999996</v>
      </c>
      <c r="H325" s="25">
        <v>96.2</v>
      </c>
      <c r="I325" s="22">
        <v>1.6</v>
      </c>
      <c r="J325" s="22">
        <v>0.4</v>
      </c>
      <c r="K325" s="22">
        <v>0.1</v>
      </c>
      <c r="L325" s="22">
        <v>0.2</v>
      </c>
      <c r="M325" s="25">
        <v>0.4</v>
      </c>
      <c r="N325" s="25">
        <v>0.2</v>
      </c>
      <c r="O325" s="22">
        <v>2.2999999999999998</v>
      </c>
      <c r="P325" s="22">
        <v>92.8</v>
      </c>
      <c r="Q325" s="25">
        <v>21.4</v>
      </c>
      <c r="R325" s="25">
        <v>3.4</v>
      </c>
      <c r="S325" s="25">
        <v>0.6</v>
      </c>
      <c r="T325" s="25">
        <v>5.0999999999999996</v>
      </c>
      <c r="U325" s="26" t="s">
        <v>155</v>
      </c>
      <c r="V325" s="26" t="s">
        <v>155</v>
      </c>
    </row>
    <row r="326" spans="1:22" ht="22.5" customHeight="1" x14ac:dyDescent="0.2">
      <c r="A326" s="39" t="s">
        <v>158</v>
      </c>
      <c r="B326" s="27"/>
      <c r="C326" s="22">
        <f>C312+C321+C325</f>
        <v>83.86</v>
      </c>
      <c r="D326" s="22">
        <f t="shared" ref="D326:E326" si="78">D312+D321+D325</f>
        <v>90.12</v>
      </c>
      <c r="E326" s="22">
        <f t="shared" si="78"/>
        <v>316.01</v>
      </c>
      <c r="F326" s="22">
        <f t="shared" si="76"/>
        <v>2410.56</v>
      </c>
      <c r="G326" s="25">
        <v>20</v>
      </c>
      <c r="H326" s="25">
        <v>577.79999999999995</v>
      </c>
      <c r="I326" s="22">
        <v>9.5</v>
      </c>
      <c r="J326" s="22">
        <v>2.5</v>
      </c>
      <c r="K326" s="22">
        <v>0.5</v>
      </c>
      <c r="L326" s="22">
        <v>0.8</v>
      </c>
      <c r="M326" s="25">
        <v>3</v>
      </c>
      <c r="N326" s="25">
        <v>1.1000000000000001</v>
      </c>
      <c r="O326" s="22">
        <v>9.4</v>
      </c>
      <c r="P326" s="22">
        <v>759.7</v>
      </c>
      <c r="Q326" s="25">
        <v>158.6</v>
      </c>
      <c r="R326" s="25">
        <v>14.9</v>
      </c>
      <c r="S326" s="25">
        <v>7.3</v>
      </c>
      <c r="T326" s="25">
        <v>48.8</v>
      </c>
      <c r="U326" s="26" t="s">
        <v>155</v>
      </c>
      <c r="V326" s="26" t="s">
        <v>155</v>
      </c>
    </row>
    <row r="327" spans="1:22" ht="27.4" customHeight="1" x14ac:dyDescent="0.2">
      <c r="A327" s="41" t="s">
        <v>236</v>
      </c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1:22" ht="12.95" customHeight="1" x14ac:dyDescent="0.2">
      <c r="A328" s="47" t="s">
        <v>1</v>
      </c>
      <c r="B328" s="45" t="s">
        <v>2</v>
      </c>
      <c r="C328" s="49" t="s">
        <v>3</v>
      </c>
      <c r="D328" s="50"/>
      <c r="E328" s="50"/>
      <c r="F328" s="51"/>
      <c r="G328" s="49" t="s">
        <v>224</v>
      </c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1"/>
      <c r="U328" s="45" t="s">
        <v>5</v>
      </c>
      <c r="V328" s="45" t="s">
        <v>6</v>
      </c>
    </row>
    <row r="329" spans="1:22" ht="47.65" customHeight="1" x14ac:dyDescent="0.2">
      <c r="A329" s="48"/>
      <c r="B329" s="46"/>
      <c r="C329" s="15" t="s">
        <v>7</v>
      </c>
      <c r="D329" s="15" t="s">
        <v>8</v>
      </c>
      <c r="E329" s="15" t="s">
        <v>9</v>
      </c>
      <c r="F329" s="16" t="s">
        <v>4</v>
      </c>
      <c r="G329" s="17" t="s">
        <v>10</v>
      </c>
      <c r="H329" s="17" t="s">
        <v>11</v>
      </c>
      <c r="I329" s="15" t="s">
        <v>12</v>
      </c>
      <c r="J329" s="15" t="s">
        <v>13</v>
      </c>
      <c r="K329" s="15" t="s">
        <v>14</v>
      </c>
      <c r="L329" s="15" t="s">
        <v>15</v>
      </c>
      <c r="M329" s="17" t="s">
        <v>16</v>
      </c>
      <c r="N329" s="17" t="s">
        <v>17</v>
      </c>
      <c r="O329" s="15" t="s">
        <v>18</v>
      </c>
      <c r="P329" s="15" t="s">
        <v>19</v>
      </c>
      <c r="Q329" s="17" t="s">
        <v>20</v>
      </c>
      <c r="R329" s="17" t="s">
        <v>21</v>
      </c>
      <c r="S329" s="17" t="s">
        <v>22</v>
      </c>
      <c r="T329" s="17" t="s">
        <v>23</v>
      </c>
      <c r="U329" s="46"/>
      <c r="V329" s="46"/>
    </row>
    <row r="330" spans="1:22" ht="22.5" customHeight="1" x14ac:dyDescent="0.2">
      <c r="A330" s="38" t="s">
        <v>24</v>
      </c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9"/>
    </row>
    <row r="331" spans="1:22" ht="22.5" customHeight="1" x14ac:dyDescent="0.2">
      <c r="A331" s="28" t="s">
        <v>232</v>
      </c>
      <c r="B331" s="32">
        <v>200</v>
      </c>
      <c r="C331" s="32">
        <v>7.4</v>
      </c>
      <c r="D331" s="32">
        <v>9.1999999999999993</v>
      </c>
      <c r="E331" s="32">
        <v>30.8</v>
      </c>
      <c r="F331" s="22">
        <f t="shared" ref="F331:F335" si="79">(C331+E331)*4+(D331*9)</f>
        <v>235.60000000000002</v>
      </c>
      <c r="G331" s="23">
        <v>0.5</v>
      </c>
      <c r="H331" s="23">
        <v>41.2</v>
      </c>
      <c r="I331" s="21">
        <v>1.3</v>
      </c>
      <c r="J331" s="21">
        <v>0.1</v>
      </c>
      <c r="K331" s="21">
        <v>0.2</v>
      </c>
      <c r="L331" s="21">
        <v>0.2</v>
      </c>
      <c r="M331" s="23">
        <v>0</v>
      </c>
      <c r="N331" s="23">
        <v>0.1</v>
      </c>
      <c r="O331" s="21">
        <v>0.4</v>
      </c>
      <c r="P331" s="21">
        <v>197</v>
      </c>
      <c r="Q331" s="23">
        <v>58.8</v>
      </c>
      <c r="R331" s="23">
        <v>1.5</v>
      </c>
      <c r="S331" s="23">
        <v>1.6</v>
      </c>
      <c r="T331" s="23">
        <v>11.3</v>
      </c>
      <c r="U331" s="24">
        <v>214</v>
      </c>
      <c r="V331" s="24">
        <v>2008</v>
      </c>
    </row>
    <row r="332" spans="1:22" ht="22.5" customHeight="1" x14ac:dyDescent="0.2">
      <c r="A332" s="28" t="s">
        <v>231</v>
      </c>
      <c r="B332" s="20">
        <v>70</v>
      </c>
      <c r="C332" s="21">
        <v>12.5</v>
      </c>
      <c r="D332" s="21">
        <v>13</v>
      </c>
      <c r="E332" s="21">
        <v>25.9</v>
      </c>
      <c r="F332" s="22">
        <f t="shared" si="79"/>
        <v>270.60000000000002</v>
      </c>
      <c r="G332" s="23">
        <v>0</v>
      </c>
      <c r="H332" s="23">
        <v>41.6</v>
      </c>
      <c r="I332" s="21">
        <v>0.8</v>
      </c>
      <c r="J332" s="21">
        <v>0</v>
      </c>
      <c r="K332" s="21">
        <v>0.1</v>
      </c>
      <c r="L332" s="21">
        <v>0.1</v>
      </c>
      <c r="M332" s="23">
        <v>0.3</v>
      </c>
      <c r="N332" s="23">
        <v>0.1</v>
      </c>
      <c r="O332" s="21">
        <v>1.1000000000000001</v>
      </c>
      <c r="P332" s="21">
        <v>149.19999999999999</v>
      </c>
      <c r="Q332" s="23">
        <v>21.6</v>
      </c>
      <c r="R332" s="23">
        <v>1.2</v>
      </c>
      <c r="S332" s="23">
        <v>1.3</v>
      </c>
      <c r="T332" s="23">
        <v>1.3</v>
      </c>
      <c r="U332" s="24">
        <v>7</v>
      </c>
      <c r="V332" s="24">
        <v>2008</v>
      </c>
    </row>
    <row r="333" spans="1:22" ht="22.5" customHeight="1" x14ac:dyDescent="0.2">
      <c r="A333" s="28" t="s">
        <v>174</v>
      </c>
      <c r="B333" s="20">
        <v>200</v>
      </c>
      <c r="C333" s="21">
        <v>0.2</v>
      </c>
      <c r="D333" s="21">
        <v>0</v>
      </c>
      <c r="E333" s="21">
        <v>19.5</v>
      </c>
      <c r="F333" s="22">
        <f t="shared" si="79"/>
        <v>78.8</v>
      </c>
      <c r="G333" s="23">
        <v>0</v>
      </c>
      <c r="H333" s="23">
        <v>0</v>
      </c>
      <c r="I333" s="21">
        <v>0</v>
      </c>
      <c r="J333" s="21">
        <v>0</v>
      </c>
      <c r="K333" s="21">
        <v>0</v>
      </c>
      <c r="L333" s="21">
        <v>0</v>
      </c>
      <c r="M333" s="23">
        <v>0</v>
      </c>
      <c r="N333" s="23">
        <v>0</v>
      </c>
      <c r="O333" s="21">
        <v>0.1</v>
      </c>
      <c r="P333" s="21">
        <v>7.4</v>
      </c>
      <c r="Q333" s="23">
        <v>5.8</v>
      </c>
      <c r="R333" s="23">
        <v>0.7</v>
      </c>
      <c r="S333" s="23">
        <v>0</v>
      </c>
      <c r="T333" s="23">
        <v>0</v>
      </c>
      <c r="U333" s="24">
        <v>430</v>
      </c>
      <c r="V333" s="24">
        <v>2008</v>
      </c>
    </row>
    <row r="334" spans="1:22" ht="21.75" customHeight="1" x14ac:dyDescent="0.2">
      <c r="A334" s="28" t="s">
        <v>36</v>
      </c>
      <c r="B334" s="32">
        <v>50</v>
      </c>
      <c r="C334" s="32">
        <v>3.25</v>
      </c>
      <c r="D334" s="32">
        <v>0.5</v>
      </c>
      <c r="E334" s="32">
        <v>21.25</v>
      </c>
      <c r="F334" s="33">
        <f t="shared" si="79"/>
        <v>102.5</v>
      </c>
      <c r="G334" s="34">
        <v>0</v>
      </c>
      <c r="H334" s="34">
        <v>0</v>
      </c>
      <c r="I334" s="32">
        <v>0.9</v>
      </c>
      <c r="J334" s="32">
        <v>0</v>
      </c>
      <c r="K334" s="32">
        <v>0.1</v>
      </c>
      <c r="L334" s="32">
        <v>0</v>
      </c>
      <c r="M334" s="34">
        <v>0</v>
      </c>
      <c r="N334" s="34">
        <v>0.1</v>
      </c>
      <c r="O334" s="32">
        <v>0.3</v>
      </c>
      <c r="P334" s="32">
        <v>34.799999999999997</v>
      </c>
      <c r="Q334" s="34">
        <v>7.6</v>
      </c>
      <c r="R334" s="34">
        <v>1.6</v>
      </c>
      <c r="S334" s="34">
        <v>0.5</v>
      </c>
      <c r="T334" s="34">
        <v>2.2000000000000002</v>
      </c>
      <c r="U334" s="34" t="s">
        <v>26</v>
      </c>
      <c r="V334" s="34">
        <v>2008</v>
      </c>
    </row>
    <row r="335" spans="1:22" ht="22.5" customHeight="1" x14ac:dyDescent="0.2">
      <c r="A335" s="39" t="s">
        <v>30</v>
      </c>
      <c r="B335" s="15"/>
      <c r="C335" s="22">
        <f>SUM(C331:C334)</f>
        <v>23.349999999999998</v>
      </c>
      <c r="D335" s="22">
        <f t="shared" ref="D335:E335" si="80">SUM(D331:D334)</f>
        <v>22.7</v>
      </c>
      <c r="E335" s="22">
        <f t="shared" si="80"/>
        <v>97.45</v>
      </c>
      <c r="F335" s="22">
        <f t="shared" si="79"/>
        <v>687.5</v>
      </c>
      <c r="G335" s="25">
        <v>1.6</v>
      </c>
      <c r="H335" s="25">
        <v>208.2</v>
      </c>
      <c r="I335" s="22">
        <v>2.4</v>
      </c>
      <c r="J335" s="22">
        <v>1.8</v>
      </c>
      <c r="K335" s="22">
        <v>0.3</v>
      </c>
      <c r="L335" s="22">
        <v>0.3</v>
      </c>
      <c r="M335" s="25">
        <v>0.4</v>
      </c>
      <c r="N335" s="25">
        <v>0.2</v>
      </c>
      <c r="O335" s="22">
        <v>1.7</v>
      </c>
      <c r="P335" s="22">
        <v>241.9</v>
      </c>
      <c r="Q335" s="25">
        <v>38.5</v>
      </c>
      <c r="R335" s="25">
        <v>3.8</v>
      </c>
      <c r="S335" s="25">
        <v>1.7</v>
      </c>
      <c r="T335" s="25">
        <v>21</v>
      </c>
      <c r="U335" s="26" t="s">
        <v>26</v>
      </c>
      <c r="V335" s="26" t="s">
        <v>26</v>
      </c>
    </row>
    <row r="336" spans="1:22" ht="22.5" customHeight="1" x14ac:dyDescent="0.2">
      <c r="A336" s="38" t="s">
        <v>31</v>
      </c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9"/>
    </row>
    <row r="337" spans="1:22" ht="22.5" customHeight="1" x14ac:dyDescent="0.2">
      <c r="A337" s="28" t="s">
        <v>235</v>
      </c>
      <c r="B337" s="20">
        <v>100</v>
      </c>
      <c r="C337" s="21">
        <v>1.2</v>
      </c>
      <c r="D337" s="21">
        <v>2</v>
      </c>
      <c r="E337" s="21">
        <v>6</v>
      </c>
      <c r="F337" s="22">
        <f t="shared" ref="F337:F344" si="81">(C337+E337)*4+(D337*9)</f>
        <v>46.8</v>
      </c>
      <c r="G337" s="23">
        <v>7.6</v>
      </c>
      <c r="H337" s="23">
        <v>128.6</v>
      </c>
      <c r="I337" s="21">
        <v>2.1</v>
      </c>
      <c r="J337" s="21">
        <v>0</v>
      </c>
      <c r="K337" s="21">
        <v>0</v>
      </c>
      <c r="L337" s="21">
        <v>0</v>
      </c>
      <c r="M337" s="23">
        <v>0</v>
      </c>
      <c r="N337" s="23">
        <v>0.1</v>
      </c>
      <c r="O337" s="21">
        <v>0.3</v>
      </c>
      <c r="P337" s="21">
        <v>32.6</v>
      </c>
      <c r="Q337" s="23">
        <v>14.7</v>
      </c>
      <c r="R337" s="23">
        <v>0.8</v>
      </c>
      <c r="S337" s="23">
        <v>0.3</v>
      </c>
      <c r="T337" s="23">
        <v>3.1</v>
      </c>
      <c r="U337" s="24">
        <v>51</v>
      </c>
      <c r="V337" s="24">
        <v>2008</v>
      </c>
    </row>
    <row r="338" spans="1:22" ht="22.5" customHeight="1" x14ac:dyDescent="0.2">
      <c r="A338" s="28" t="s">
        <v>233</v>
      </c>
      <c r="B338" s="20" t="s">
        <v>49</v>
      </c>
      <c r="C338" s="21">
        <v>7.2</v>
      </c>
      <c r="D338" s="21">
        <v>9.1</v>
      </c>
      <c r="E338" s="21">
        <v>19.2</v>
      </c>
      <c r="F338" s="22">
        <f t="shared" si="81"/>
        <v>187.5</v>
      </c>
      <c r="G338" s="23">
        <v>7.2</v>
      </c>
      <c r="H338" s="23">
        <v>169.3</v>
      </c>
      <c r="I338" s="21">
        <v>1.6</v>
      </c>
      <c r="J338" s="21">
        <v>0</v>
      </c>
      <c r="K338" s="21">
        <v>0.1</v>
      </c>
      <c r="L338" s="21">
        <v>0.1</v>
      </c>
      <c r="M338" s="23">
        <v>0.6</v>
      </c>
      <c r="N338" s="23">
        <v>0.3</v>
      </c>
      <c r="O338" s="21">
        <v>1.9</v>
      </c>
      <c r="P338" s="21">
        <v>106.8</v>
      </c>
      <c r="Q338" s="23">
        <v>30.6</v>
      </c>
      <c r="R338" s="23">
        <v>1.7</v>
      </c>
      <c r="S338" s="23">
        <v>1.1000000000000001</v>
      </c>
      <c r="T338" s="23">
        <v>6.2</v>
      </c>
      <c r="U338" s="24">
        <v>91</v>
      </c>
      <c r="V338" s="24">
        <v>2008</v>
      </c>
    </row>
    <row r="339" spans="1:22" ht="22.5" customHeight="1" x14ac:dyDescent="0.2">
      <c r="A339" s="28" t="s">
        <v>234</v>
      </c>
      <c r="B339" s="20">
        <v>100</v>
      </c>
      <c r="C339" s="21">
        <v>18</v>
      </c>
      <c r="D339" s="21">
        <v>15.8</v>
      </c>
      <c r="E339" s="21">
        <v>16.100000000000001</v>
      </c>
      <c r="F339" s="22">
        <f t="shared" si="81"/>
        <v>278.60000000000002</v>
      </c>
      <c r="G339" s="23">
        <v>1.7</v>
      </c>
      <c r="H339" s="23">
        <v>149.4</v>
      </c>
      <c r="I339" s="21">
        <v>1.5</v>
      </c>
      <c r="J339" s="21">
        <v>0</v>
      </c>
      <c r="K339" s="21">
        <v>0.2</v>
      </c>
      <c r="L339" s="21">
        <v>0.1</v>
      </c>
      <c r="M339" s="23">
        <v>0</v>
      </c>
      <c r="N339" s="23">
        <v>0</v>
      </c>
      <c r="O339" s="21">
        <v>3.6</v>
      </c>
      <c r="P339" s="21">
        <v>179.6</v>
      </c>
      <c r="Q339" s="23">
        <v>30.8</v>
      </c>
      <c r="R339" s="23">
        <v>0.9</v>
      </c>
      <c r="S339" s="23">
        <v>0.7</v>
      </c>
      <c r="T339" s="23">
        <v>47.4</v>
      </c>
      <c r="U339" s="24">
        <v>233</v>
      </c>
      <c r="V339" s="24">
        <v>2008</v>
      </c>
    </row>
    <row r="340" spans="1:22" ht="24.75" customHeight="1" x14ac:dyDescent="0.2">
      <c r="A340" s="28" t="s">
        <v>189</v>
      </c>
      <c r="B340" s="20">
        <v>150</v>
      </c>
      <c r="C340" s="21">
        <v>3.2</v>
      </c>
      <c r="D340" s="21">
        <v>4.0999999999999996</v>
      </c>
      <c r="E340" s="21">
        <v>20</v>
      </c>
      <c r="F340" s="22">
        <f t="shared" si="81"/>
        <v>129.69999999999999</v>
      </c>
      <c r="G340" s="23">
        <v>10.3</v>
      </c>
      <c r="H340" s="23">
        <v>25</v>
      </c>
      <c r="I340" s="21">
        <v>0.2</v>
      </c>
      <c r="J340" s="21">
        <v>0.1</v>
      </c>
      <c r="K340" s="21">
        <v>0.2</v>
      </c>
      <c r="L340" s="21">
        <v>0.1</v>
      </c>
      <c r="M340" s="23">
        <v>0</v>
      </c>
      <c r="N340" s="23">
        <v>0.4</v>
      </c>
      <c r="O340" s="21">
        <v>1.4</v>
      </c>
      <c r="P340" s="21">
        <v>86</v>
      </c>
      <c r="Q340" s="23">
        <v>29.4</v>
      </c>
      <c r="R340" s="23">
        <v>1.2</v>
      </c>
      <c r="S340" s="23">
        <v>0.6</v>
      </c>
      <c r="T340" s="23">
        <v>8.5</v>
      </c>
      <c r="U340" s="24">
        <v>335</v>
      </c>
      <c r="V340" s="24">
        <v>2008</v>
      </c>
    </row>
    <row r="341" spans="1:22" ht="22.5" customHeight="1" x14ac:dyDescent="0.2">
      <c r="A341" s="28" t="s">
        <v>176</v>
      </c>
      <c r="B341" s="20">
        <v>200</v>
      </c>
      <c r="C341" s="21">
        <v>0.2</v>
      </c>
      <c r="D341" s="21">
        <v>0.1</v>
      </c>
      <c r="E341" s="21">
        <v>11.5</v>
      </c>
      <c r="F341" s="22">
        <f t="shared" si="81"/>
        <v>47.699999999999996</v>
      </c>
      <c r="G341" s="23">
        <v>8.8000000000000007</v>
      </c>
      <c r="H341" s="23">
        <v>2.2000000000000002</v>
      </c>
      <c r="I341" s="21">
        <v>0.2</v>
      </c>
      <c r="J341" s="21">
        <v>0</v>
      </c>
      <c r="K341" s="21">
        <v>0</v>
      </c>
      <c r="L341" s="21">
        <v>0</v>
      </c>
      <c r="M341" s="23">
        <v>0</v>
      </c>
      <c r="N341" s="23">
        <v>0</v>
      </c>
      <c r="O341" s="21">
        <v>0.1</v>
      </c>
      <c r="P341" s="21">
        <v>5</v>
      </c>
      <c r="Q341" s="23">
        <v>5.7</v>
      </c>
      <c r="R341" s="23">
        <v>0.5</v>
      </c>
      <c r="S341" s="23">
        <v>0</v>
      </c>
      <c r="T341" s="23">
        <v>0.5</v>
      </c>
      <c r="U341" s="24">
        <v>394</v>
      </c>
      <c r="V341" s="24">
        <v>2008</v>
      </c>
    </row>
    <row r="342" spans="1:22" ht="22.5" customHeight="1" x14ac:dyDescent="0.2">
      <c r="A342" s="28" t="s">
        <v>36</v>
      </c>
      <c r="B342" s="20">
        <v>50</v>
      </c>
      <c r="C342" s="21">
        <v>3.3</v>
      </c>
      <c r="D342" s="21">
        <v>0.4</v>
      </c>
      <c r="E342" s="21">
        <v>21.2</v>
      </c>
      <c r="F342" s="22">
        <f t="shared" si="81"/>
        <v>101.6</v>
      </c>
      <c r="G342" s="23">
        <v>0</v>
      </c>
      <c r="H342" s="23">
        <v>0</v>
      </c>
      <c r="I342" s="21">
        <v>1.1000000000000001</v>
      </c>
      <c r="J342" s="21">
        <v>0</v>
      </c>
      <c r="K342" s="21">
        <v>0.1</v>
      </c>
      <c r="L342" s="21">
        <v>0</v>
      </c>
      <c r="M342" s="23">
        <v>0</v>
      </c>
      <c r="N342" s="23">
        <v>0.1</v>
      </c>
      <c r="O342" s="21">
        <v>0.3</v>
      </c>
      <c r="P342" s="21">
        <v>43.5</v>
      </c>
      <c r="Q342" s="23">
        <v>9.5</v>
      </c>
      <c r="R342" s="23">
        <v>2</v>
      </c>
      <c r="S342" s="23">
        <v>0.6</v>
      </c>
      <c r="T342" s="23">
        <v>2.8</v>
      </c>
      <c r="U342" s="24" t="s">
        <v>26</v>
      </c>
      <c r="V342" s="24">
        <v>2008</v>
      </c>
    </row>
    <row r="343" spans="1:22" ht="22.5" customHeight="1" x14ac:dyDescent="0.2">
      <c r="A343" s="28" t="s">
        <v>38</v>
      </c>
      <c r="B343" s="20">
        <v>50</v>
      </c>
      <c r="C343" s="21">
        <v>3.8</v>
      </c>
      <c r="D343" s="21">
        <v>0.3</v>
      </c>
      <c r="E343" s="21">
        <v>25.1</v>
      </c>
      <c r="F343" s="22">
        <f t="shared" si="81"/>
        <v>118.30000000000001</v>
      </c>
      <c r="G343" s="23">
        <v>0</v>
      </c>
      <c r="H343" s="23">
        <v>0</v>
      </c>
      <c r="I343" s="21" t="s">
        <v>32</v>
      </c>
      <c r="J343" s="21">
        <v>0</v>
      </c>
      <c r="K343" s="21">
        <v>0.1</v>
      </c>
      <c r="L343" s="21">
        <v>0</v>
      </c>
      <c r="M343" s="23">
        <v>0</v>
      </c>
      <c r="N343" s="23">
        <v>0.1</v>
      </c>
      <c r="O343" s="21">
        <v>0.8</v>
      </c>
      <c r="P343" s="21">
        <v>42</v>
      </c>
      <c r="Q343" s="23">
        <v>16.5</v>
      </c>
      <c r="R343" s="23" t="s">
        <v>32</v>
      </c>
      <c r="S343" s="23">
        <v>0.4</v>
      </c>
      <c r="T343" s="23">
        <v>0</v>
      </c>
      <c r="U343" s="24" t="s">
        <v>26</v>
      </c>
      <c r="V343" s="24">
        <v>2008</v>
      </c>
    </row>
    <row r="344" spans="1:22" ht="22.5" customHeight="1" x14ac:dyDescent="0.2">
      <c r="A344" s="39" t="s">
        <v>30</v>
      </c>
      <c r="B344" s="15"/>
      <c r="C344" s="22">
        <f>SUM(C337:C343)</f>
        <v>36.899999999999991</v>
      </c>
      <c r="D344" s="22">
        <f t="shared" ref="D344:E344" si="82">SUM(D337:D343)</f>
        <v>31.8</v>
      </c>
      <c r="E344" s="22">
        <f t="shared" si="82"/>
        <v>119.1</v>
      </c>
      <c r="F344" s="22">
        <f t="shared" si="81"/>
        <v>910.2</v>
      </c>
      <c r="G344" s="25">
        <v>25.3</v>
      </c>
      <c r="H344" s="25">
        <v>467.4</v>
      </c>
      <c r="I344" s="22">
        <v>7.8</v>
      </c>
      <c r="J344" s="22">
        <v>0.1</v>
      </c>
      <c r="K344" s="22">
        <v>0.5</v>
      </c>
      <c r="L344" s="22">
        <v>0.2</v>
      </c>
      <c r="M344" s="25">
        <v>0.6</v>
      </c>
      <c r="N344" s="25">
        <v>0.7</v>
      </c>
      <c r="O344" s="22">
        <v>7.7</v>
      </c>
      <c r="P344" s="22">
        <v>483</v>
      </c>
      <c r="Q344" s="25">
        <v>133.5</v>
      </c>
      <c r="R344" s="25">
        <v>7.4</v>
      </c>
      <c r="S344" s="25">
        <v>3.9</v>
      </c>
      <c r="T344" s="25">
        <v>60.8</v>
      </c>
      <c r="U344" s="26" t="s">
        <v>26</v>
      </c>
      <c r="V344" s="26" t="s">
        <v>26</v>
      </c>
    </row>
    <row r="345" spans="1:22" ht="22.5" customHeight="1" x14ac:dyDescent="0.2">
      <c r="A345" s="38" t="s">
        <v>40</v>
      </c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9"/>
    </row>
    <row r="346" spans="1:22" ht="22.5" customHeight="1" x14ac:dyDescent="0.2">
      <c r="A346" s="28" t="s">
        <v>237</v>
      </c>
      <c r="B346" s="32">
        <v>100</v>
      </c>
      <c r="C346" s="32">
        <v>21.38</v>
      </c>
      <c r="D346" s="32">
        <v>18.3</v>
      </c>
      <c r="E346" s="32">
        <v>38.299999999999997</v>
      </c>
      <c r="F346" s="22">
        <f t="shared" ref="F346:F349" si="83">(C346+E346)*4+(D346*9)</f>
        <v>403.41999999999996</v>
      </c>
      <c r="G346" s="23">
        <v>0.2</v>
      </c>
      <c r="H346" s="23">
        <v>39.1</v>
      </c>
      <c r="I346" s="21">
        <v>1.9</v>
      </c>
      <c r="J346" s="21">
        <v>0.2</v>
      </c>
      <c r="K346" s="21">
        <v>0</v>
      </c>
      <c r="L346" s="21">
        <v>0.2</v>
      </c>
      <c r="M346" s="23">
        <v>0.8</v>
      </c>
      <c r="N346" s="23">
        <v>0.1</v>
      </c>
      <c r="O346" s="21">
        <v>2.6</v>
      </c>
      <c r="P346" s="21">
        <v>169.7</v>
      </c>
      <c r="Q346" s="23">
        <v>18.3</v>
      </c>
      <c r="R346" s="23">
        <v>0.4</v>
      </c>
      <c r="S346" s="23">
        <v>0.4</v>
      </c>
      <c r="T346" s="23">
        <v>0.6</v>
      </c>
      <c r="U346" s="24">
        <v>219</v>
      </c>
      <c r="V346" s="24">
        <v>2008</v>
      </c>
    </row>
    <row r="347" spans="1:22" ht="22.5" customHeight="1" x14ac:dyDescent="0.2">
      <c r="A347" s="28" t="s">
        <v>242</v>
      </c>
      <c r="B347" s="20">
        <v>200</v>
      </c>
      <c r="C347" s="21">
        <v>5.8</v>
      </c>
      <c r="D347" s="21">
        <v>5</v>
      </c>
      <c r="E347" s="21">
        <v>8.4</v>
      </c>
      <c r="F347" s="22">
        <f t="shared" si="83"/>
        <v>101.8</v>
      </c>
      <c r="G347" s="23">
        <v>4</v>
      </c>
      <c r="H347" s="23">
        <v>0</v>
      </c>
      <c r="I347" s="21">
        <v>0</v>
      </c>
      <c r="J347" s="21">
        <v>0</v>
      </c>
      <c r="K347" s="21">
        <v>0</v>
      </c>
      <c r="L347" s="21">
        <v>0</v>
      </c>
      <c r="M347" s="23">
        <v>0</v>
      </c>
      <c r="N347" s="23">
        <v>0.1</v>
      </c>
      <c r="O347" s="21">
        <v>0.2</v>
      </c>
      <c r="P347" s="21">
        <v>14</v>
      </c>
      <c r="Q347" s="23">
        <v>8</v>
      </c>
      <c r="R347" s="23">
        <v>2.8</v>
      </c>
      <c r="S347" s="23">
        <v>0.1</v>
      </c>
      <c r="T347" s="23">
        <v>2</v>
      </c>
      <c r="U347" s="24" t="s">
        <v>26</v>
      </c>
      <c r="V347" s="24">
        <v>2008</v>
      </c>
    </row>
    <row r="348" spans="1:22" ht="22.5" customHeight="1" x14ac:dyDescent="0.2">
      <c r="A348" s="39" t="s">
        <v>30</v>
      </c>
      <c r="B348" s="15"/>
      <c r="C348" s="22">
        <f>SUM(C346:C347)</f>
        <v>27.18</v>
      </c>
      <c r="D348" s="22">
        <f t="shared" ref="D348:E348" si="84">SUM(D346:D347)</f>
        <v>23.3</v>
      </c>
      <c r="E348" s="22">
        <f t="shared" si="84"/>
        <v>46.699999999999996</v>
      </c>
      <c r="F348" s="22">
        <f t="shared" si="83"/>
        <v>505.22</v>
      </c>
      <c r="G348" s="25">
        <v>4.2</v>
      </c>
      <c r="H348" s="25">
        <v>39.1</v>
      </c>
      <c r="I348" s="22">
        <v>1.9</v>
      </c>
      <c r="J348" s="22">
        <v>0.2</v>
      </c>
      <c r="K348" s="22">
        <v>0</v>
      </c>
      <c r="L348" s="22">
        <v>0.2</v>
      </c>
      <c r="M348" s="25">
        <v>0.8</v>
      </c>
      <c r="N348" s="25">
        <v>0.2</v>
      </c>
      <c r="O348" s="22">
        <v>2.8</v>
      </c>
      <c r="P348" s="22">
        <v>183.7</v>
      </c>
      <c r="Q348" s="25">
        <v>26.3</v>
      </c>
      <c r="R348" s="25">
        <v>3.2</v>
      </c>
      <c r="S348" s="25">
        <v>0.5</v>
      </c>
      <c r="T348" s="25">
        <v>2.6</v>
      </c>
      <c r="U348" s="26" t="s">
        <v>26</v>
      </c>
      <c r="V348" s="26" t="s">
        <v>26</v>
      </c>
    </row>
    <row r="349" spans="1:22" ht="22.5" customHeight="1" x14ac:dyDescent="0.2">
      <c r="A349" s="39" t="s">
        <v>42</v>
      </c>
      <c r="B349" s="27"/>
      <c r="C349" s="22">
        <f>C335+C344+C348</f>
        <v>87.429999999999978</v>
      </c>
      <c r="D349" s="22">
        <f t="shared" ref="D349:E349" si="85">D335+D344+D348</f>
        <v>77.8</v>
      </c>
      <c r="E349" s="22">
        <f t="shared" si="85"/>
        <v>263.25</v>
      </c>
      <c r="F349" s="22">
        <f t="shared" si="83"/>
        <v>2102.9199999999996</v>
      </c>
      <c r="G349" s="25">
        <v>31.1</v>
      </c>
      <c r="H349" s="25">
        <v>714.7</v>
      </c>
      <c r="I349" s="22">
        <v>12.1</v>
      </c>
      <c r="J349" s="22">
        <v>2.1</v>
      </c>
      <c r="K349" s="22">
        <v>0.8</v>
      </c>
      <c r="L349" s="22">
        <v>0.7</v>
      </c>
      <c r="M349" s="25">
        <v>1.8</v>
      </c>
      <c r="N349" s="25">
        <v>1.1000000000000001</v>
      </c>
      <c r="O349" s="22">
        <v>12.2</v>
      </c>
      <c r="P349" s="22">
        <v>908.6</v>
      </c>
      <c r="Q349" s="25">
        <v>198.3</v>
      </c>
      <c r="R349" s="25">
        <v>14.4</v>
      </c>
      <c r="S349" s="25">
        <v>6.1</v>
      </c>
      <c r="T349" s="25">
        <v>84.4</v>
      </c>
      <c r="U349" s="26" t="s">
        <v>26</v>
      </c>
      <c r="V349" s="26" t="s">
        <v>26</v>
      </c>
    </row>
    <row r="350" spans="1:22" ht="22.5" customHeight="1" x14ac:dyDescent="0.2">
      <c r="A350" s="39" t="s">
        <v>30</v>
      </c>
      <c r="B350" s="15"/>
      <c r="C350" s="22">
        <f>SUM(C348:C349)</f>
        <v>114.60999999999999</v>
      </c>
      <c r="D350" s="22">
        <f t="shared" ref="D350:E350" si="86">SUM(D348:D349)</f>
        <v>101.1</v>
      </c>
      <c r="E350" s="22">
        <f t="shared" si="86"/>
        <v>309.95</v>
      </c>
      <c r="F350" s="22">
        <f t="shared" ref="F350:F351" si="87">(C350+E350)*4+(D350*9)</f>
        <v>2608.14</v>
      </c>
      <c r="G350" s="25">
        <v>4.2</v>
      </c>
      <c r="H350" s="25">
        <v>39.1</v>
      </c>
      <c r="I350" s="22">
        <v>1.9</v>
      </c>
      <c r="J350" s="22">
        <v>0.2</v>
      </c>
      <c r="K350" s="22">
        <v>0</v>
      </c>
      <c r="L350" s="22">
        <v>0.2</v>
      </c>
      <c r="M350" s="25">
        <v>0.8</v>
      </c>
      <c r="N350" s="25">
        <v>0.2</v>
      </c>
      <c r="O350" s="22">
        <v>2.8</v>
      </c>
      <c r="P350" s="22">
        <v>183.7</v>
      </c>
      <c r="Q350" s="25">
        <v>26.3</v>
      </c>
      <c r="R350" s="25">
        <v>3.2</v>
      </c>
      <c r="S350" s="25">
        <v>0.5</v>
      </c>
      <c r="T350" s="25">
        <v>2.6</v>
      </c>
      <c r="U350" s="26" t="s">
        <v>26</v>
      </c>
      <c r="V350" s="26" t="s">
        <v>26</v>
      </c>
    </row>
    <row r="351" spans="1:22" ht="22.5" customHeight="1" x14ac:dyDescent="0.2">
      <c r="A351" s="39" t="s">
        <v>42</v>
      </c>
      <c r="B351" s="27"/>
      <c r="C351" s="22">
        <f>C337+C346+C350</f>
        <v>137.19</v>
      </c>
      <c r="D351" s="22">
        <f t="shared" ref="D351:E351" si="88">D337+D346+D350</f>
        <v>121.39999999999999</v>
      </c>
      <c r="E351" s="22">
        <f t="shared" si="88"/>
        <v>354.25</v>
      </c>
      <c r="F351" s="22">
        <f t="shared" si="87"/>
        <v>3058.3599999999997</v>
      </c>
      <c r="G351" s="25">
        <v>40</v>
      </c>
      <c r="H351" s="25">
        <v>394</v>
      </c>
      <c r="I351" s="22">
        <v>8.3000000000000007</v>
      </c>
      <c r="J351" s="22">
        <v>0.3</v>
      </c>
      <c r="K351" s="22">
        <v>0.8</v>
      </c>
      <c r="L351" s="22">
        <v>0.9</v>
      </c>
      <c r="M351" s="25">
        <v>3.2</v>
      </c>
      <c r="N351" s="25">
        <v>1.4</v>
      </c>
      <c r="O351" s="22">
        <v>12.2</v>
      </c>
      <c r="P351" s="22">
        <v>720.6</v>
      </c>
      <c r="Q351" s="25">
        <v>234.4</v>
      </c>
      <c r="R351" s="25">
        <v>13.6</v>
      </c>
      <c r="S351" s="25">
        <v>6.1</v>
      </c>
      <c r="T351" s="25">
        <v>33.799999999999997</v>
      </c>
      <c r="U351" s="26" t="s">
        <v>26</v>
      </c>
      <c r="V351" s="26" t="s">
        <v>26</v>
      </c>
    </row>
    <row r="352" spans="1:22" ht="22.5" customHeight="1" x14ac:dyDescent="0.2">
      <c r="A352" s="42"/>
      <c r="B352" s="37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6"/>
      <c r="V352" s="36"/>
    </row>
    <row r="355" spans="1:22" ht="18" customHeight="1" x14ac:dyDescent="0.2">
      <c r="A355" s="43" t="s">
        <v>200</v>
      </c>
      <c r="C355" s="44">
        <f>(C68+C93+C116+C142+C168+C191)/6</f>
        <v>28.74</v>
      </c>
      <c r="D355" s="44">
        <f t="shared" ref="D355:F355" si="89">(D68+D93+D116+D142+D168+D191)/6</f>
        <v>26.783333333333331</v>
      </c>
      <c r="E355" s="44">
        <f t="shared" si="89"/>
        <v>118.21166666666666</v>
      </c>
      <c r="F355" s="44">
        <f t="shared" si="89"/>
        <v>828.85666666666668</v>
      </c>
      <c r="G355" s="29"/>
      <c r="H355" s="30"/>
      <c r="I355" s="30"/>
      <c r="J355" s="30"/>
      <c r="K355" s="31"/>
      <c r="L355" s="31"/>
      <c r="M355" s="31"/>
      <c r="N355" s="31"/>
      <c r="O355" s="30"/>
      <c r="V355" s="2"/>
    </row>
    <row r="356" spans="1:22" ht="18" customHeight="1" x14ac:dyDescent="0.2">
      <c r="A356" s="43" t="s">
        <v>201</v>
      </c>
      <c r="C356" s="44">
        <f>(C77+C102+C125+C151+C177+C200)/6</f>
        <v>32.653333333333336</v>
      </c>
      <c r="D356" s="44">
        <f t="shared" ref="D356:F356" si="90">(D77+D102+D125+D151+D177+D200)/6</f>
        <v>31.386666666666667</v>
      </c>
      <c r="E356" s="44">
        <f t="shared" si="90"/>
        <v>131.33333333333334</v>
      </c>
      <c r="F356" s="44">
        <f t="shared" si="90"/>
        <v>938.42666666666662</v>
      </c>
      <c r="G356" s="29"/>
      <c r="H356" s="30"/>
      <c r="I356" s="30"/>
      <c r="J356" s="30"/>
      <c r="K356" s="31"/>
      <c r="L356" s="31"/>
      <c r="M356" s="31"/>
      <c r="N356" s="31"/>
      <c r="O356" s="30"/>
      <c r="V356" s="2"/>
    </row>
    <row r="357" spans="1:22" ht="18" customHeight="1" x14ac:dyDescent="0.2">
      <c r="A357" s="43" t="s">
        <v>202</v>
      </c>
      <c r="C357" s="44">
        <f>(C81+C106+C129+C155+C181+C204)/6</f>
        <v>17.441666666666666</v>
      </c>
      <c r="D357" s="44">
        <f t="shared" ref="D357:F357" si="91">(D81+D106+D129+D155+D181+D204)/6</f>
        <v>17.211666666666666</v>
      </c>
      <c r="E357" s="44">
        <f t="shared" si="91"/>
        <v>55.43333333333333</v>
      </c>
      <c r="F357" s="44">
        <f t="shared" si="91"/>
        <v>446.40500000000003</v>
      </c>
      <c r="G357" s="29"/>
      <c r="H357" s="29"/>
      <c r="I357" s="29"/>
      <c r="J357" s="29"/>
      <c r="K357" s="31"/>
      <c r="L357" s="31"/>
      <c r="M357" s="31"/>
      <c r="N357" s="31"/>
      <c r="O357" s="30"/>
      <c r="V357" s="2"/>
    </row>
    <row r="358" spans="1:22" ht="18" customHeight="1" x14ac:dyDescent="0.2">
      <c r="A358" s="43" t="s">
        <v>203</v>
      </c>
      <c r="C358" s="44">
        <f>(C82+C107+C130+C156+C182+C205)/6</f>
        <v>78.834999999999994</v>
      </c>
      <c r="D358" s="44">
        <f t="shared" ref="D358:F358" si="92">(D82+D107+D130+D156+D182+D205)/6</f>
        <v>75.381666666666675</v>
      </c>
      <c r="E358" s="44">
        <f t="shared" si="92"/>
        <v>304.9783333333333</v>
      </c>
      <c r="F358" s="44">
        <f t="shared" si="92"/>
        <v>2213.688333333333</v>
      </c>
      <c r="G358" s="29"/>
      <c r="H358" s="29"/>
      <c r="I358" s="29"/>
      <c r="J358" s="29"/>
      <c r="K358" s="31"/>
      <c r="L358" s="31"/>
      <c r="M358" s="31"/>
      <c r="N358" s="31"/>
      <c r="O358" s="30"/>
      <c r="V358" s="2"/>
    </row>
    <row r="359" spans="1:22" ht="18" customHeight="1" x14ac:dyDescent="0.2">
      <c r="C359" s="44"/>
      <c r="D359" s="44"/>
      <c r="E359" s="44"/>
      <c r="F359" s="44"/>
      <c r="G359" s="30"/>
      <c r="H359" s="30"/>
      <c r="I359" s="30"/>
      <c r="J359" s="30"/>
      <c r="K359" s="30"/>
      <c r="L359" s="30"/>
      <c r="M359" s="30"/>
      <c r="N359" s="30"/>
      <c r="O359" s="30"/>
      <c r="V359" s="2"/>
    </row>
    <row r="360" spans="1:22" ht="18" customHeight="1" x14ac:dyDescent="0.2">
      <c r="A360" s="43" t="s">
        <v>204</v>
      </c>
      <c r="C360" s="44">
        <f>(C216+C240+C265+C288+C312+C335)/6</f>
        <v>26.873333333333331</v>
      </c>
      <c r="D360" s="44">
        <f t="shared" ref="D360:F360" si="93">(D216+D240+D265+D288+D312+D335)/6</f>
        <v>24.366666666666664</v>
      </c>
      <c r="E360" s="44">
        <f t="shared" si="93"/>
        <v>121.96666666666668</v>
      </c>
      <c r="F360" s="44">
        <f t="shared" si="93"/>
        <v>814.66</v>
      </c>
      <c r="G360" s="29"/>
      <c r="H360" s="30"/>
      <c r="I360" s="30"/>
      <c r="J360" s="30"/>
      <c r="K360" s="31"/>
      <c r="L360" s="31"/>
      <c r="M360" s="31"/>
      <c r="N360" s="31"/>
      <c r="O360" s="30"/>
      <c r="V360" s="2"/>
    </row>
    <row r="361" spans="1:22" ht="18" customHeight="1" x14ac:dyDescent="0.2">
      <c r="A361" s="43" t="s">
        <v>205</v>
      </c>
      <c r="C361" s="44">
        <f>(C224+C249+C274+C296+C321+C344)/6</f>
        <v>33.49</v>
      </c>
      <c r="D361" s="44">
        <f t="shared" ref="D361:F361" si="94">(D224+D249+D274+D296+D321+D344)/6</f>
        <v>32.87833333333333</v>
      </c>
      <c r="E361" s="44">
        <f t="shared" si="94"/>
        <v>136.095</v>
      </c>
      <c r="F361" s="44">
        <f t="shared" si="94"/>
        <v>974.24499999999989</v>
      </c>
      <c r="G361" s="29"/>
      <c r="H361" s="30"/>
      <c r="I361" s="30"/>
      <c r="J361" s="30"/>
      <c r="K361" s="31"/>
      <c r="L361" s="31"/>
      <c r="M361" s="31"/>
      <c r="N361" s="31"/>
      <c r="O361" s="30"/>
      <c r="V361" s="2"/>
    </row>
    <row r="362" spans="1:22" ht="18" customHeight="1" x14ac:dyDescent="0.2">
      <c r="A362" s="43" t="s">
        <v>206</v>
      </c>
      <c r="C362" s="44">
        <f>(C228+C253+C278+C300+C325+C348)/6</f>
        <v>17.441666666666666</v>
      </c>
      <c r="D362" s="44">
        <f t="shared" ref="D362:F362" si="95">(D228+D253+D278+D300+D325+D348)/6</f>
        <v>16.844999999999999</v>
      </c>
      <c r="E362" s="44">
        <f t="shared" si="95"/>
        <v>54.366666666666667</v>
      </c>
      <c r="F362" s="44">
        <f t="shared" si="95"/>
        <v>438.83833333333331</v>
      </c>
      <c r="G362" s="29"/>
      <c r="H362" s="29"/>
      <c r="I362" s="29"/>
      <c r="J362" s="29"/>
      <c r="K362" s="31"/>
      <c r="L362" s="31"/>
      <c r="M362" s="31"/>
      <c r="N362" s="31"/>
      <c r="O362" s="30"/>
      <c r="V362" s="2"/>
    </row>
    <row r="363" spans="1:22" ht="18" customHeight="1" x14ac:dyDescent="0.2">
      <c r="A363" s="43" t="s">
        <v>207</v>
      </c>
      <c r="C363" s="44">
        <f>(C229+C254+C279+C301+C326+C349)/6</f>
        <v>77.804999999999993</v>
      </c>
      <c r="D363" s="44">
        <f t="shared" ref="D363:F363" si="96">(D229+D254+D279+D301+D326+D349)/6</f>
        <v>74.09</v>
      </c>
      <c r="E363" s="44">
        <f t="shared" si="96"/>
        <v>312.42833333333334</v>
      </c>
      <c r="F363" s="44">
        <f t="shared" si="96"/>
        <v>2227.7433333333333</v>
      </c>
      <c r="G363" s="29"/>
      <c r="H363" s="29"/>
      <c r="I363" s="29"/>
      <c r="J363" s="29"/>
      <c r="K363" s="31"/>
      <c r="L363" s="31"/>
      <c r="M363" s="31"/>
      <c r="N363" s="31"/>
      <c r="O363" s="30"/>
      <c r="V363" s="2"/>
    </row>
    <row r="364" spans="1:22" ht="18" customHeight="1" x14ac:dyDescent="0.2">
      <c r="C364" s="44"/>
      <c r="D364" s="44"/>
      <c r="E364" s="44"/>
      <c r="F364" s="44"/>
      <c r="G364" s="30"/>
      <c r="H364" s="30"/>
      <c r="I364" s="30"/>
      <c r="J364" s="30"/>
      <c r="K364" s="30"/>
      <c r="L364" s="30"/>
      <c r="M364" s="30"/>
      <c r="N364" s="30"/>
      <c r="O364" s="30"/>
      <c r="V364" s="2"/>
    </row>
    <row r="365" spans="1:22" ht="18" customHeight="1" x14ac:dyDescent="0.2">
      <c r="A365" s="43" t="s">
        <v>208</v>
      </c>
      <c r="C365" s="44">
        <f>(C355+C360)/2</f>
        <v>27.806666666666665</v>
      </c>
      <c r="D365" s="44">
        <f t="shared" ref="D365:F365" si="97">(D355+D360)/2</f>
        <v>25.574999999999996</v>
      </c>
      <c r="E365" s="44">
        <f t="shared" si="97"/>
        <v>120.08916666666667</v>
      </c>
      <c r="F365" s="44">
        <f t="shared" si="97"/>
        <v>821.75833333333333</v>
      </c>
      <c r="V365" s="2"/>
    </row>
    <row r="366" spans="1:22" ht="18" customHeight="1" x14ac:dyDescent="0.2">
      <c r="A366" s="43" t="s">
        <v>209</v>
      </c>
      <c r="C366" s="44">
        <f t="shared" ref="C366:F368" si="98">(C356+C361)/2</f>
        <v>33.071666666666673</v>
      </c>
      <c r="D366" s="44">
        <f t="shared" si="98"/>
        <v>32.1325</v>
      </c>
      <c r="E366" s="44">
        <f t="shared" si="98"/>
        <v>133.71416666666667</v>
      </c>
      <c r="F366" s="44">
        <f t="shared" si="98"/>
        <v>956.33583333333331</v>
      </c>
      <c r="V366" s="2"/>
    </row>
    <row r="367" spans="1:22" ht="18" customHeight="1" x14ac:dyDescent="0.2">
      <c r="A367" s="43" t="s">
        <v>210</v>
      </c>
      <c r="C367" s="44">
        <f t="shared" si="98"/>
        <v>17.441666666666666</v>
      </c>
      <c r="D367" s="44">
        <f t="shared" si="98"/>
        <v>17.028333333333332</v>
      </c>
      <c r="E367" s="44">
        <f t="shared" si="98"/>
        <v>54.9</v>
      </c>
      <c r="F367" s="44">
        <f t="shared" si="98"/>
        <v>442.62166666666667</v>
      </c>
      <c r="V367" s="2"/>
    </row>
    <row r="368" spans="1:22" ht="18" customHeight="1" x14ac:dyDescent="0.2">
      <c r="A368" s="43" t="s">
        <v>211</v>
      </c>
      <c r="C368" s="44">
        <f t="shared" si="98"/>
        <v>78.319999999999993</v>
      </c>
      <c r="D368" s="44">
        <f t="shared" si="98"/>
        <v>74.735833333333346</v>
      </c>
      <c r="E368" s="44">
        <f t="shared" si="98"/>
        <v>308.70333333333332</v>
      </c>
      <c r="F368" s="44">
        <f t="shared" si="98"/>
        <v>2220.7158333333332</v>
      </c>
      <c r="V368" s="2"/>
    </row>
    <row r="369" spans="2:22" ht="23.25" customHeight="1" x14ac:dyDescent="0.2">
      <c r="V369" s="2"/>
    </row>
    <row r="370" spans="2:22" hidden="1" x14ac:dyDescent="0.2">
      <c r="V370" s="2"/>
    </row>
    <row r="371" spans="2:22" hidden="1" x14ac:dyDescent="0.2">
      <c r="C371" s="53" t="s">
        <v>212</v>
      </c>
      <c r="D371" s="53"/>
      <c r="E371" s="53"/>
      <c r="F371" s="53"/>
      <c r="V371" s="2"/>
    </row>
    <row r="372" spans="2:22" hidden="1" x14ac:dyDescent="0.2">
      <c r="C372" s="3" t="s">
        <v>213</v>
      </c>
      <c r="D372" s="4" t="s">
        <v>214</v>
      </c>
      <c r="E372" s="4" t="s">
        <v>215</v>
      </c>
      <c r="F372" s="4" t="s">
        <v>216</v>
      </c>
      <c r="V372" s="2"/>
    </row>
    <row r="373" spans="2:22" hidden="1" x14ac:dyDescent="0.2">
      <c r="B373" s="1" t="s">
        <v>217</v>
      </c>
      <c r="C373" s="5">
        <v>22.5</v>
      </c>
      <c r="D373" s="6">
        <v>23</v>
      </c>
      <c r="E373" s="6">
        <v>95.75</v>
      </c>
      <c r="F373" s="6">
        <v>678.25</v>
      </c>
      <c r="V373" s="2"/>
    </row>
    <row r="374" spans="2:22" hidden="1" x14ac:dyDescent="0.2">
      <c r="B374" s="1" t="s">
        <v>218</v>
      </c>
      <c r="C374" s="5">
        <v>31.5</v>
      </c>
      <c r="D374" s="6">
        <v>32.200000000000003</v>
      </c>
      <c r="E374" s="6">
        <v>134.05000000000001</v>
      </c>
      <c r="F374" s="6">
        <v>949.55</v>
      </c>
      <c r="V374" s="2"/>
    </row>
    <row r="375" spans="2:22" hidden="1" x14ac:dyDescent="0.2">
      <c r="B375" s="1" t="s">
        <v>219</v>
      </c>
      <c r="C375" s="5">
        <v>13.5</v>
      </c>
      <c r="D375" s="5">
        <v>13.8</v>
      </c>
      <c r="E375" s="5">
        <v>57.45</v>
      </c>
      <c r="F375" s="5">
        <v>406.95</v>
      </c>
      <c r="V375" s="2"/>
    </row>
    <row r="376" spans="2:22" hidden="1" x14ac:dyDescent="0.2">
      <c r="B376" s="1" t="s">
        <v>220</v>
      </c>
      <c r="C376" s="5">
        <v>67.5</v>
      </c>
      <c r="D376" s="5">
        <v>69</v>
      </c>
      <c r="E376" s="5">
        <v>287.25</v>
      </c>
      <c r="F376" s="5">
        <v>2034.75</v>
      </c>
      <c r="V376" s="2"/>
    </row>
    <row r="377" spans="2:22" hidden="1" x14ac:dyDescent="0.2">
      <c r="V377" s="2"/>
    </row>
    <row r="378" spans="2:22" hidden="1" x14ac:dyDescent="0.2">
      <c r="C378" s="54" t="s">
        <v>221</v>
      </c>
      <c r="D378" s="54"/>
      <c r="E378" s="54"/>
      <c r="F378" s="54"/>
      <c r="V378" s="2"/>
    </row>
    <row r="379" spans="2:22" hidden="1" x14ac:dyDescent="0.2">
      <c r="C379" s="7" t="s">
        <v>213</v>
      </c>
      <c r="D379" s="8" t="s">
        <v>214</v>
      </c>
      <c r="E379" s="8" t="s">
        <v>215</v>
      </c>
      <c r="F379" s="8" t="s">
        <v>216</v>
      </c>
      <c r="V379" s="2"/>
    </row>
    <row r="380" spans="2:22" hidden="1" x14ac:dyDescent="0.2">
      <c r="B380" s="1" t="s">
        <v>217</v>
      </c>
      <c r="C380" s="9">
        <f>C355*100/C373-100</f>
        <v>27.733333333333334</v>
      </c>
      <c r="D380" s="9">
        <f t="shared" ref="D380:F380" si="99">D355*100/D373-100</f>
        <v>16.449275362318829</v>
      </c>
      <c r="E380" s="9">
        <f t="shared" si="99"/>
        <v>23.458659704090508</v>
      </c>
      <c r="F380" s="9">
        <f t="shared" si="99"/>
        <v>22.205184912151381</v>
      </c>
      <c r="G380" s="10"/>
      <c r="H380" s="10"/>
      <c r="I380" s="10"/>
      <c r="J380" s="10"/>
      <c r="V380" s="2"/>
    </row>
    <row r="381" spans="2:22" hidden="1" x14ac:dyDescent="0.2">
      <c r="B381" s="1" t="s">
        <v>218</v>
      </c>
      <c r="C381" s="9">
        <f t="shared" ref="C381:F381" si="100">C356*100/C374-100</f>
        <v>3.6613756613756721</v>
      </c>
      <c r="D381" s="9">
        <f t="shared" si="100"/>
        <v>-2.5258799171842838</v>
      </c>
      <c r="E381" s="9">
        <f t="shared" si="100"/>
        <v>-2.0266069874425057</v>
      </c>
      <c r="F381" s="9">
        <f t="shared" si="100"/>
        <v>-1.1714320818633439</v>
      </c>
      <c r="G381" s="10"/>
      <c r="H381" s="10"/>
      <c r="I381" s="10"/>
      <c r="J381" s="10"/>
      <c r="V381" s="2"/>
    </row>
    <row r="382" spans="2:22" hidden="1" x14ac:dyDescent="0.2">
      <c r="B382" s="1" t="s">
        <v>219</v>
      </c>
      <c r="C382" s="9">
        <f t="shared" ref="C382:F382" si="101">C357*100/C375-100</f>
        <v>29.197530864197546</v>
      </c>
      <c r="D382" s="9">
        <f t="shared" si="101"/>
        <v>24.7222222222222</v>
      </c>
      <c r="E382" s="9">
        <f t="shared" si="101"/>
        <v>-3.5102988105599167</v>
      </c>
      <c r="F382" s="9">
        <f t="shared" si="101"/>
        <v>9.6952942621943805</v>
      </c>
      <c r="G382" s="10"/>
      <c r="H382" s="10"/>
      <c r="I382" s="10"/>
      <c r="J382" s="10"/>
      <c r="V382" s="2"/>
    </row>
    <row r="383" spans="2:22" hidden="1" x14ac:dyDescent="0.2">
      <c r="B383" s="1" t="s">
        <v>220</v>
      </c>
      <c r="C383" s="9">
        <f t="shared" ref="C383:F383" si="102">C358*100/C376-100</f>
        <v>16.792592592592584</v>
      </c>
      <c r="D383" s="9">
        <f t="shared" si="102"/>
        <v>9.2487922705314247</v>
      </c>
      <c r="E383" s="9">
        <f t="shared" si="102"/>
        <v>6.1717435451116813</v>
      </c>
      <c r="F383" s="9">
        <f t="shared" si="102"/>
        <v>8.794118851619757</v>
      </c>
      <c r="G383" s="10"/>
      <c r="H383" s="10"/>
      <c r="I383" s="10"/>
      <c r="J383" s="10"/>
      <c r="V383" s="2"/>
    </row>
    <row r="384" spans="2:22" hidden="1" x14ac:dyDescent="0.2">
      <c r="C384" s="11"/>
      <c r="D384" s="11"/>
      <c r="E384" s="11"/>
      <c r="F384" s="11"/>
      <c r="V384" s="2"/>
    </row>
    <row r="385" spans="2:22" hidden="1" x14ac:dyDescent="0.2">
      <c r="C385" s="52" t="s">
        <v>222</v>
      </c>
      <c r="D385" s="52"/>
      <c r="E385" s="52"/>
      <c r="F385" s="52"/>
      <c r="V385" s="2"/>
    </row>
    <row r="386" spans="2:22" hidden="1" x14ac:dyDescent="0.2">
      <c r="C386" s="12" t="s">
        <v>213</v>
      </c>
      <c r="D386" s="13" t="s">
        <v>214</v>
      </c>
      <c r="E386" s="13" t="s">
        <v>215</v>
      </c>
      <c r="F386" s="13" t="s">
        <v>216</v>
      </c>
      <c r="V386" s="2"/>
    </row>
    <row r="387" spans="2:22" hidden="1" x14ac:dyDescent="0.2">
      <c r="B387" s="1" t="s">
        <v>217</v>
      </c>
      <c r="C387" s="9">
        <f>C360*100/C373-100</f>
        <v>19.43703703703703</v>
      </c>
      <c r="D387" s="9">
        <f t="shared" ref="D387:F387" si="103">D360*100/D373-100</f>
        <v>5.9420289855072355</v>
      </c>
      <c r="E387" s="9">
        <f t="shared" si="103"/>
        <v>27.38033072236729</v>
      </c>
      <c r="F387" s="9">
        <f t="shared" si="103"/>
        <v>20.11205307777368</v>
      </c>
      <c r="V387" s="2"/>
    </row>
    <row r="388" spans="2:22" hidden="1" x14ac:dyDescent="0.2">
      <c r="B388" s="1" t="s">
        <v>218</v>
      </c>
      <c r="C388" s="9">
        <f t="shared" ref="C388:F388" si="104">C361*100/C374-100</f>
        <v>6.3174603174603163</v>
      </c>
      <c r="D388" s="9">
        <f t="shared" si="104"/>
        <v>2.1066252587991556</v>
      </c>
      <c r="E388" s="9">
        <f t="shared" si="104"/>
        <v>1.5255501678478112</v>
      </c>
      <c r="F388" s="9">
        <f t="shared" si="104"/>
        <v>2.6007055973882274</v>
      </c>
      <c r="V388" s="2"/>
    </row>
    <row r="389" spans="2:22" hidden="1" x14ac:dyDescent="0.2">
      <c r="B389" s="1" t="s">
        <v>219</v>
      </c>
      <c r="C389" s="9">
        <f t="shared" ref="C389:F389" si="105">C362*100/C375-100</f>
        <v>29.197530864197546</v>
      </c>
      <c r="D389" s="9">
        <f t="shared" si="105"/>
        <v>22.065217391304344</v>
      </c>
      <c r="E389" s="9">
        <f t="shared" si="105"/>
        <v>-5.3669857847403506</v>
      </c>
      <c r="F389" s="9">
        <f t="shared" si="105"/>
        <v>7.8359339804234622</v>
      </c>
      <c r="V389" s="2"/>
    </row>
    <row r="390" spans="2:22" hidden="1" x14ac:dyDescent="0.2">
      <c r="B390" s="1" t="s">
        <v>220</v>
      </c>
      <c r="C390" s="9">
        <f t="shared" ref="C390:F390" si="106">C363*100/C376-100</f>
        <v>15.266666666666652</v>
      </c>
      <c r="D390" s="9">
        <f t="shared" si="106"/>
        <v>7.3768115942029056</v>
      </c>
      <c r="E390" s="9">
        <f t="shared" si="106"/>
        <v>8.7653031621700137</v>
      </c>
      <c r="F390" s="9">
        <f t="shared" si="106"/>
        <v>9.4848671007904386</v>
      </c>
      <c r="V390" s="2"/>
    </row>
    <row r="391" spans="2:22" hidden="1" x14ac:dyDescent="0.2">
      <c r="C391" s="11"/>
      <c r="D391" s="11"/>
      <c r="E391" s="11"/>
      <c r="F391" s="11"/>
      <c r="V391" s="2"/>
    </row>
    <row r="392" spans="2:22" hidden="1" x14ac:dyDescent="0.2">
      <c r="C392" s="52" t="s">
        <v>223</v>
      </c>
      <c r="D392" s="52"/>
      <c r="E392" s="52"/>
      <c r="F392" s="52"/>
      <c r="V392" s="2"/>
    </row>
    <row r="393" spans="2:22" hidden="1" x14ac:dyDescent="0.2">
      <c r="C393" s="12" t="s">
        <v>213</v>
      </c>
      <c r="D393" s="13" t="s">
        <v>214</v>
      </c>
      <c r="E393" s="13" t="s">
        <v>215</v>
      </c>
      <c r="F393" s="13" t="s">
        <v>216</v>
      </c>
      <c r="V393" s="2"/>
    </row>
    <row r="394" spans="2:22" hidden="1" x14ac:dyDescent="0.2">
      <c r="B394" s="1" t="s">
        <v>217</v>
      </c>
      <c r="C394" s="9">
        <f>C365*100/C373-100</f>
        <v>23.585185185185182</v>
      </c>
      <c r="D394" s="9">
        <f t="shared" ref="D394:F394" si="107">D365*100/D373-100</f>
        <v>11.195652173913018</v>
      </c>
      <c r="E394" s="9">
        <f t="shared" si="107"/>
        <v>25.419495213228913</v>
      </c>
      <c r="F394" s="9">
        <f t="shared" si="107"/>
        <v>21.158618994962524</v>
      </c>
      <c r="V394" s="2"/>
    </row>
    <row r="395" spans="2:22" hidden="1" x14ac:dyDescent="0.2">
      <c r="B395" s="1" t="s">
        <v>218</v>
      </c>
      <c r="C395" s="9">
        <f t="shared" ref="C395:F395" si="108">C366*100/C374-100</f>
        <v>4.9894179894180155</v>
      </c>
      <c r="D395" s="9">
        <f t="shared" si="108"/>
        <v>-0.209627329192557</v>
      </c>
      <c r="E395" s="9">
        <f t="shared" si="108"/>
        <v>-0.25052840979734015</v>
      </c>
      <c r="F395" s="9">
        <f t="shared" si="108"/>
        <v>0.71463675776244884</v>
      </c>
      <c r="V395" s="2"/>
    </row>
    <row r="396" spans="2:22" hidden="1" x14ac:dyDescent="0.2">
      <c r="B396" s="1" t="s">
        <v>219</v>
      </c>
      <c r="C396" s="9">
        <f t="shared" ref="C396:F396" si="109">C367*100/C375-100</f>
        <v>29.197530864197546</v>
      </c>
      <c r="D396" s="9">
        <f t="shared" si="109"/>
        <v>23.393719806763272</v>
      </c>
      <c r="E396" s="9">
        <f t="shared" si="109"/>
        <v>-4.4386422976501336</v>
      </c>
      <c r="F396" s="9">
        <f t="shared" si="109"/>
        <v>8.7656141213089143</v>
      </c>
      <c r="V396" s="2"/>
    </row>
    <row r="397" spans="2:22" hidden="1" x14ac:dyDescent="0.2">
      <c r="B397" s="1" t="s">
        <v>220</v>
      </c>
      <c r="C397" s="9">
        <f t="shared" ref="C397:F397" si="110">C368*100/C376-100</f>
        <v>16.029629629629611</v>
      </c>
      <c r="D397" s="9">
        <f t="shared" si="110"/>
        <v>8.3128019323671651</v>
      </c>
      <c r="E397" s="9">
        <f t="shared" si="110"/>
        <v>7.4685233536408475</v>
      </c>
      <c r="F397" s="9">
        <f t="shared" si="110"/>
        <v>9.1394929762050907</v>
      </c>
      <c r="V397" s="2"/>
    </row>
    <row r="398" spans="2:22" hidden="1" x14ac:dyDescent="0.2"/>
    <row r="399" spans="2:22" hidden="1" x14ac:dyDescent="0.2"/>
    <row r="400" spans="2:22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</sheetData>
  <autoFilter ref="A55:V326"/>
  <mergeCells count="76">
    <mergeCell ref="G328:T328"/>
    <mergeCell ref="U328:U329"/>
    <mergeCell ref="V328:V329"/>
    <mergeCell ref="C371:F371"/>
    <mergeCell ref="C378:F378"/>
    <mergeCell ref="C385:F385"/>
    <mergeCell ref="C392:F392"/>
    <mergeCell ref="A59:A60"/>
    <mergeCell ref="B59:B60"/>
    <mergeCell ref="C59:F59"/>
    <mergeCell ref="A109:A110"/>
    <mergeCell ref="B109:B110"/>
    <mergeCell ref="C109:F109"/>
    <mergeCell ref="A184:A185"/>
    <mergeCell ref="B184:B185"/>
    <mergeCell ref="C184:F184"/>
    <mergeCell ref="A328:A329"/>
    <mergeCell ref="B328:B329"/>
    <mergeCell ref="C328:F328"/>
    <mergeCell ref="G59:T59"/>
    <mergeCell ref="U59:U60"/>
    <mergeCell ref="V59:V60"/>
    <mergeCell ref="A84:A85"/>
    <mergeCell ref="B84:B85"/>
    <mergeCell ref="C84:F84"/>
    <mergeCell ref="G84:T84"/>
    <mergeCell ref="U84:U85"/>
    <mergeCell ref="V84:V85"/>
    <mergeCell ref="G109:T109"/>
    <mergeCell ref="U109:U110"/>
    <mergeCell ref="V109:V110"/>
    <mergeCell ref="A133:A134"/>
    <mergeCell ref="B133:B134"/>
    <mergeCell ref="C133:F133"/>
    <mergeCell ref="G133:T133"/>
    <mergeCell ref="U133:U134"/>
    <mergeCell ref="V133:V134"/>
    <mergeCell ref="V207:V208"/>
    <mergeCell ref="A159:A160"/>
    <mergeCell ref="B159:B160"/>
    <mergeCell ref="C159:F159"/>
    <mergeCell ref="G159:T159"/>
    <mergeCell ref="U159:U160"/>
    <mergeCell ref="V159:V160"/>
    <mergeCell ref="A207:A208"/>
    <mergeCell ref="B207:B208"/>
    <mergeCell ref="C207:F207"/>
    <mergeCell ref="G207:T207"/>
    <mergeCell ref="U207:U208"/>
    <mergeCell ref="G184:T184"/>
    <mergeCell ref="U184:U185"/>
    <mergeCell ref="V184:V185"/>
    <mergeCell ref="V256:V257"/>
    <mergeCell ref="A231:A232"/>
    <mergeCell ref="B231:B232"/>
    <mergeCell ref="C231:F231"/>
    <mergeCell ref="G231:T231"/>
    <mergeCell ref="U231:U232"/>
    <mergeCell ref="V231:V232"/>
    <mergeCell ref="A256:A257"/>
    <mergeCell ref="B256:B257"/>
    <mergeCell ref="C256:F256"/>
    <mergeCell ref="G256:T256"/>
    <mergeCell ref="U256:U257"/>
    <mergeCell ref="V303:V304"/>
    <mergeCell ref="A281:A282"/>
    <mergeCell ref="B281:B282"/>
    <mergeCell ref="C281:F281"/>
    <mergeCell ref="G281:T281"/>
    <mergeCell ref="U281:U282"/>
    <mergeCell ref="V281:V282"/>
    <mergeCell ref="A303:A304"/>
    <mergeCell ref="B303:B304"/>
    <mergeCell ref="C303:F303"/>
    <mergeCell ref="G303:T303"/>
    <mergeCell ref="U303:U304"/>
  </mergeCells>
  <pageMargins left="0.39" right="0.39" top="0.39" bottom="0.39" header="0" footer="0"/>
  <pageSetup paperSize="9" scale="76" fitToHeight="0" orientation="landscape" horizontalDpi="300" verticalDpi="300" r:id="rId1"/>
  <rowBreaks count="12" manualBreakCount="12">
    <brk id="82" max="16383" man="1"/>
    <brk id="107" max="16383" man="1"/>
    <brk id="131" max="16383" man="1"/>
    <brk id="157" max="16383" man="1"/>
    <brk id="182" max="16383" man="1"/>
    <brk id="205" max="16383" man="1"/>
    <brk id="229" max="16383" man="1"/>
    <brk id="254" max="16383" man="1"/>
    <brk id="279" max="16383" man="1"/>
    <brk id="301" max="16383" man="1"/>
    <brk id="326" max="16383" man="1"/>
    <brk id="3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gosteva</cp:lastModifiedBy>
  <cp:lastPrinted>2020-11-12T09:03:00Z</cp:lastPrinted>
  <dcterms:modified xsi:type="dcterms:W3CDTF">2022-03-31T09:05:14Z</dcterms:modified>
</cp:coreProperties>
</file>