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ы 20-21\ШКОЛА МЕНЮ НА УТВЕРЖДЕНИЕ\"/>
    </mc:Choice>
  </mc:AlternateContent>
  <bookViews>
    <workbookView xWindow="0" yWindow="0" windowWidth="8610" windowHeight="6225"/>
  </bookViews>
  <sheets>
    <sheet name="Page1" sheetId="1" r:id="rId1"/>
  </sheets>
  <definedNames>
    <definedName name="_xlnm._FilterDatabase" localSheetId="0" hidden="1">Page1!$A$1:$V$251</definedName>
  </definedNames>
  <calcPr calcId="152511"/>
</workbook>
</file>

<file path=xl/calcChain.xml><?xml version="1.0" encoding="utf-8"?>
<calcChain xmlns="http://schemas.openxmlformats.org/spreadsheetml/2006/main">
  <c r="F249" i="1" l="1"/>
  <c r="F223" i="1"/>
  <c r="F200" i="1"/>
  <c r="F175" i="1"/>
  <c r="F150" i="1"/>
  <c r="F199" i="1" l="1"/>
  <c r="D237" i="1" l="1"/>
  <c r="E237" i="1"/>
  <c r="C237" i="1"/>
  <c r="F236" i="1"/>
  <c r="F235" i="1"/>
  <c r="D212" i="1"/>
  <c r="E212" i="1"/>
  <c r="C212" i="1"/>
  <c r="F211" i="1"/>
  <c r="D188" i="1"/>
  <c r="E188" i="1"/>
  <c r="C188" i="1"/>
  <c r="F187" i="1"/>
  <c r="F186" i="1"/>
  <c r="F184" i="1"/>
  <c r="D163" i="1"/>
  <c r="E163" i="1"/>
  <c r="C163" i="1"/>
  <c r="F162" i="1"/>
  <c r="F161" i="1"/>
  <c r="D139" i="1"/>
  <c r="E139" i="1"/>
  <c r="C139" i="1"/>
  <c r="F138" i="1"/>
  <c r="F137" i="1"/>
  <c r="D114" i="1"/>
  <c r="E114" i="1"/>
  <c r="C114" i="1"/>
  <c r="F113" i="1"/>
  <c r="F112" i="1"/>
  <c r="D88" i="1"/>
  <c r="E88" i="1"/>
  <c r="C88" i="1"/>
  <c r="F87" i="1"/>
  <c r="F86" i="1"/>
  <c r="F84" i="1"/>
  <c r="D62" i="1"/>
  <c r="E62" i="1"/>
  <c r="C62" i="1"/>
  <c r="F61" i="1"/>
  <c r="D39" i="1"/>
  <c r="E39" i="1"/>
  <c r="C39" i="1"/>
  <c r="F39" i="1" s="1"/>
  <c r="F38" i="1"/>
  <c r="F37" i="1"/>
  <c r="D14" i="1"/>
  <c r="E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C14" i="1"/>
  <c r="F13" i="1"/>
  <c r="F14" i="1" l="1"/>
  <c r="F62" i="1"/>
  <c r="D197" i="1"/>
  <c r="E197" i="1"/>
  <c r="C197" i="1"/>
  <c r="F190" i="1"/>
  <c r="F248" i="1" l="1"/>
  <c r="F245" i="1"/>
  <c r="F244" i="1"/>
  <c r="F243" i="1"/>
  <c r="F242" i="1"/>
  <c r="F241" i="1"/>
  <c r="F240" i="1"/>
  <c r="F239" i="1"/>
  <c r="F234" i="1"/>
  <c r="F233" i="1"/>
  <c r="F232" i="1"/>
  <c r="F231" i="1"/>
  <c r="F222" i="1"/>
  <c r="F219" i="1"/>
  <c r="F218" i="1"/>
  <c r="F217" i="1"/>
  <c r="F216" i="1"/>
  <c r="F215" i="1"/>
  <c r="F214" i="1"/>
  <c r="F210" i="1"/>
  <c r="F209" i="1"/>
  <c r="F208" i="1"/>
  <c r="F196" i="1"/>
  <c r="F195" i="1"/>
  <c r="F194" i="1"/>
  <c r="F193" i="1"/>
  <c r="F192" i="1"/>
  <c r="F191" i="1"/>
  <c r="F185" i="1"/>
  <c r="F183" i="1"/>
  <c r="F182" i="1"/>
  <c r="F174" i="1"/>
  <c r="F171" i="1"/>
  <c r="F170" i="1"/>
  <c r="F169" i="1"/>
  <c r="F168" i="1"/>
  <c r="F167" i="1"/>
  <c r="F166" i="1"/>
  <c r="F165" i="1"/>
  <c r="F160" i="1"/>
  <c r="F159" i="1"/>
  <c r="F158" i="1"/>
  <c r="F157" i="1"/>
  <c r="F149" i="1"/>
  <c r="F146" i="1"/>
  <c r="F145" i="1"/>
  <c r="F144" i="1"/>
  <c r="F143" i="1"/>
  <c r="F142" i="1"/>
  <c r="F141" i="1"/>
  <c r="F136" i="1"/>
  <c r="F135" i="1"/>
  <c r="F134" i="1"/>
  <c r="F133" i="1"/>
  <c r="F126" i="1"/>
  <c r="F125" i="1"/>
  <c r="F122" i="1"/>
  <c r="F121" i="1"/>
  <c r="F120" i="1"/>
  <c r="F119" i="1"/>
  <c r="F118" i="1"/>
  <c r="F117" i="1"/>
  <c r="F116" i="1"/>
  <c r="F111" i="1"/>
  <c r="F110" i="1"/>
  <c r="F109" i="1"/>
  <c r="F108" i="1"/>
  <c r="F100" i="1"/>
  <c r="F99" i="1"/>
  <c r="F96" i="1"/>
  <c r="F95" i="1"/>
  <c r="F94" i="1"/>
  <c r="F93" i="1"/>
  <c r="F92" i="1"/>
  <c r="F91" i="1"/>
  <c r="F90" i="1"/>
  <c r="F85" i="1"/>
  <c r="F83" i="1"/>
  <c r="F82" i="1"/>
  <c r="F74" i="1"/>
  <c r="F73" i="1"/>
  <c r="F70" i="1"/>
  <c r="F69" i="1"/>
  <c r="F68" i="1"/>
  <c r="F67" i="1"/>
  <c r="F66" i="1"/>
  <c r="F65" i="1"/>
  <c r="F64" i="1"/>
  <c r="F60" i="1"/>
  <c r="F59" i="1"/>
  <c r="F58" i="1"/>
  <c r="F51" i="1"/>
  <c r="F50" i="1"/>
  <c r="F47" i="1"/>
  <c r="F46" i="1"/>
  <c r="F45" i="1"/>
  <c r="F44" i="1"/>
  <c r="F43" i="1"/>
  <c r="F42" i="1"/>
  <c r="F41" i="1"/>
  <c r="F36" i="1"/>
  <c r="F35" i="1"/>
  <c r="F34" i="1"/>
  <c r="F33" i="1"/>
  <c r="F26" i="1"/>
  <c r="F25" i="1"/>
  <c r="F17" i="1"/>
  <c r="F18" i="1"/>
  <c r="F19" i="1"/>
  <c r="F20" i="1"/>
  <c r="F21" i="1"/>
  <c r="F22" i="1"/>
  <c r="F16" i="1"/>
  <c r="F9" i="1"/>
  <c r="F10" i="1"/>
  <c r="F11" i="1"/>
  <c r="F12" i="1"/>
  <c r="F8" i="1"/>
  <c r="D250" i="1"/>
  <c r="E250" i="1"/>
  <c r="C250" i="1"/>
  <c r="D246" i="1"/>
  <c r="E246" i="1"/>
  <c r="C246" i="1"/>
  <c r="D224" i="1"/>
  <c r="E224" i="1"/>
  <c r="C224" i="1"/>
  <c r="D220" i="1"/>
  <c r="E220" i="1"/>
  <c r="C220" i="1"/>
  <c r="D201" i="1"/>
  <c r="E201" i="1"/>
  <c r="C201" i="1"/>
  <c r="D176" i="1"/>
  <c r="E176" i="1"/>
  <c r="C176" i="1"/>
  <c r="D172" i="1"/>
  <c r="E172" i="1"/>
  <c r="C172" i="1"/>
  <c r="D151" i="1"/>
  <c r="E151" i="1"/>
  <c r="C151" i="1"/>
  <c r="D147" i="1"/>
  <c r="E147" i="1"/>
  <c r="C147" i="1"/>
  <c r="D127" i="1"/>
  <c r="E127" i="1"/>
  <c r="C127" i="1"/>
  <c r="D123" i="1"/>
  <c r="E123" i="1"/>
  <c r="C123" i="1"/>
  <c r="D101" i="1"/>
  <c r="E101" i="1"/>
  <c r="C101" i="1"/>
  <c r="D97" i="1"/>
  <c r="E97" i="1"/>
  <c r="C97" i="1"/>
  <c r="D75" i="1"/>
  <c r="E75" i="1"/>
  <c r="C75" i="1"/>
  <c r="D71" i="1"/>
  <c r="E71" i="1"/>
  <c r="C71" i="1"/>
  <c r="D52" i="1"/>
  <c r="E52" i="1"/>
  <c r="C52" i="1"/>
  <c r="D48" i="1"/>
  <c r="E48" i="1"/>
  <c r="C48" i="1"/>
  <c r="D27" i="1"/>
  <c r="E27" i="1"/>
  <c r="C27" i="1"/>
  <c r="D23" i="1"/>
  <c r="E23" i="1"/>
  <c r="C23" i="1"/>
  <c r="E254" i="1" l="1"/>
  <c r="E279" i="1" s="1"/>
  <c r="F23" i="1"/>
  <c r="E255" i="1"/>
  <c r="E280" i="1" s="1"/>
  <c r="F71" i="1"/>
  <c r="F75" i="1"/>
  <c r="F88" i="1"/>
  <c r="F97" i="1"/>
  <c r="F101" i="1"/>
  <c r="E260" i="1"/>
  <c r="E287" i="1" s="1"/>
  <c r="C261" i="1"/>
  <c r="C288" i="1" s="1"/>
  <c r="F176" i="1"/>
  <c r="E259" i="1"/>
  <c r="E286" i="1" s="1"/>
  <c r="F147" i="1"/>
  <c r="E261" i="1"/>
  <c r="E288" i="1" s="1"/>
  <c r="E152" i="1"/>
  <c r="C260" i="1"/>
  <c r="C287" i="1" s="1"/>
  <c r="E202" i="1"/>
  <c r="F197" i="1"/>
  <c r="D202" i="1"/>
  <c r="E251" i="1"/>
  <c r="F246" i="1"/>
  <c r="C28" i="1"/>
  <c r="D28" i="1"/>
  <c r="D255" i="1"/>
  <c r="C53" i="1"/>
  <c r="D53" i="1"/>
  <c r="C102" i="1"/>
  <c r="D102" i="1"/>
  <c r="E102" i="1"/>
  <c r="E128" i="1"/>
  <c r="F123" i="1"/>
  <c r="D128" i="1"/>
  <c r="D259" i="1"/>
  <c r="D261" i="1"/>
  <c r="D288" i="1" s="1"/>
  <c r="C76" i="1"/>
  <c r="D76" i="1"/>
  <c r="E76" i="1"/>
  <c r="D152" i="1"/>
  <c r="D251" i="1"/>
  <c r="E28" i="1"/>
  <c r="E53" i="1"/>
  <c r="E177" i="1"/>
  <c r="C177" i="1"/>
  <c r="E225" i="1"/>
  <c r="F220" i="1"/>
  <c r="D225" i="1"/>
  <c r="E256" i="1"/>
  <c r="F27" i="1"/>
  <c r="F48" i="1"/>
  <c r="F114" i="1"/>
  <c r="F127" i="1"/>
  <c r="F139" i="1"/>
  <c r="F163" i="1"/>
  <c r="C259" i="1"/>
  <c r="C262" i="1" s="1"/>
  <c r="F188" i="1"/>
  <c r="F201" i="1"/>
  <c r="F212" i="1"/>
  <c r="F224" i="1"/>
  <c r="F237" i="1"/>
  <c r="F250" i="1"/>
  <c r="C128" i="1"/>
  <c r="C152" i="1"/>
  <c r="D260" i="1"/>
  <c r="D177" i="1"/>
  <c r="C202" i="1"/>
  <c r="C225" i="1"/>
  <c r="C251" i="1"/>
  <c r="F172" i="1"/>
  <c r="F151" i="1"/>
  <c r="D256" i="1"/>
  <c r="D281" i="1" s="1"/>
  <c r="C256" i="1"/>
  <c r="C254" i="1"/>
  <c r="C255" i="1"/>
  <c r="C280" i="1" s="1"/>
  <c r="D254" i="1"/>
  <c r="F52" i="1"/>
  <c r="E293" i="1" l="1"/>
  <c r="C266" i="1"/>
  <c r="E265" i="1"/>
  <c r="D286" i="1"/>
  <c r="F255" i="1"/>
  <c r="E294" i="1"/>
  <c r="D264" i="1"/>
  <c r="F261" i="1"/>
  <c r="E264" i="1"/>
  <c r="D265" i="1"/>
  <c r="C294" i="1"/>
  <c r="E262" i="1"/>
  <c r="E289" i="1" s="1"/>
  <c r="F260" i="1"/>
  <c r="F287" i="1" s="1"/>
  <c r="F225" i="1"/>
  <c r="F177" i="1"/>
  <c r="F152" i="1"/>
  <c r="E281" i="1"/>
  <c r="E295" i="1" s="1"/>
  <c r="F256" i="1"/>
  <c r="F281" i="1" s="1"/>
  <c r="F202" i="1"/>
  <c r="F28" i="1"/>
  <c r="D280" i="1"/>
  <c r="D295" i="1"/>
  <c r="D262" i="1"/>
  <c r="F128" i="1"/>
  <c r="F53" i="1"/>
  <c r="F102" i="1"/>
  <c r="F259" i="1"/>
  <c r="F76" i="1"/>
  <c r="E257" i="1"/>
  <c r="E282" i="1" s="1"/>
  <c r="E266" i="1"/>
  <c r="F251" i="1"/>
  <c r="D279" i="1"/>
  <c r="C281" i="1"/>
  <c r="C295" i="1" s="1"/>
  <c r="C289" i="1"/>
  <c r="F254" i="1"/>
  <c r="D287" i="1"/>
  <c r="C286" i="1"/>
  <c r="C265" i="1"/>
  <c r="D266" i="1"/>
  <c r="C279" i="1"/>
  <c r="C257" i="1"/>
  <c r="C264" i="1"/>
  <c r="D257" i="1"/>
  <c r="E267" i="1" l="1"/>
  <c r="D293" i="1"/>
  <c r="F280" i="1"/>
  <c r="F294" i="1" s="1"/>
  <c r="F266" i="1"/>
  <c r="F288" i="1"/>
  <c r="F295" i="1" s="1"/>
  <c r="D267" i="1"/>
  <c r="F265" i="1"/>
  <c r="D289" i="1"/>
  <c r="F279" i="1"/>
  <c r="E296" i="1"/>
  <c r="D294" i="1"/>
  <c r="F257" i="1"/>
  <c r="F282" i="1" s="1"/>
  <c r="F264" i="1"/>
  <c r="F286" i="1"/>
  <c r="C267" i="1"/>
  <c r="F262" i="1"/>
  <c r="D282" i="1"/>
  <c r="C293" i="1"/>
  <c r="C282" i="1"/>
  <c r="C296" i="1" s="1"/>
  <c r="F267" i="1" l="1"/>
  <c r="D296" i="1"/>
  <c r="F293" i="1"/>
  <c r="F289" i="1"/>
  <c r="F296" i="1" s="1"/>
</calcChain>
</file>

<file path=xl/sharedStrings.xml><?xml version="1.0" encoding="utf-8"?>
<sst xmlns="http://schemas.openxmlformats.org/spreadsheetml/2006/main" count="691" uniqueCount="224">
  <si>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</si>
  <si>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</si>
  <si>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</si>
  <si>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</si>
  <si>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</si>
  <si>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</si>
  <si>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</si>
  <si>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</si>
  <si>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</si>
  <si>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</si>
  <si>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С, мг</t>
  </si>
  <si>
    <t>А, мкг рет. экв.</t>
  </si>
  <si>
    <t>E, мг</t>
  </si>
  <si>
    <t>Д, мкг</t>
  </si>
  <si>
    <t>В1, мг</t>
  </si>
  <si>
    <t>В2, мг</t>
  </si>
  <si>
    <t>B12, мкг</t>
  </si>
  <si>
    <t>B6, мкг</t>
  </si>
  <si>
    <t>РР, мг</t>
  </si>
  <si>
    <t>Р, мг</t>
  </si>
  <si>
    <t>Mg, мг</t>
  </si>
  <si>
    <t>Fе, мг</t>
  </si>
  <si>
    <t>Zn, мг</t>
  </si>
  <si>
    <t>I, мкг</t>
  </si>
  <si>
    <t>Завтрак</t>
  </si>
  <si>
    <t>КАША РИСОВАЯ МОЛОЧНАЯ (Д7-10)</t>
  </si>
  <si>
    <t/>
  </si>
  <si>
    <t>СЫР (ПОРЦИЯМИ) М.Д.Ж. 45% (Д7-10)</t>
  </si>
  <si>
    <t>200/5</t>
  </si>
  <si>
    <t>БАТОН НАРЕЗНОЙ (Д7-10)</t>
  </si>
  <si>
    <t>Итого за прием пищи:</t>
  </si>
  <si>
    <t>Обед</t>
  </si>
  <si>
    <t>СУП КУРИНЫЙ С ВЕРМИШЕЛЬЮ (Д7-10)</t>
  </si>
  <si>
    <t>200/20</t>
  </si>
  <si>
    <t>40/40</t>
  </si>
  <si>
    <t>ХЛЕБ РЖАНОЙ (Д7-10)</t>
  </si>
  <si>
    <t/>
  </si>
  <si>
    <t>ХЛЕБ ПШЕНИЧНЫЙ (Д7-10)</t>
  </si>
  <si>
    <t>Итого за прием пищи:</t>
  </si>
  <si>
    <t>Полдник</t>
  </si>
  <si>
    <t>Всего за день:</t>
  </si>
  <si>
    <t>2 день</t>
  </si>
  <si>
    <t>Завтрак</t>
  </si>
  <si>
    <t/>
  </si>
  <si>
    <t>Итого за прием пищи:</t>
  </si>
  <si>
    <t>Обед</t>
  </si>
  <si>
    <t>САЛАТ ВИТАМИННЫЙ (Д7-10)</t>
  </si>
  <si>
    <t>БОРЩ С КАРТОФЕЛЕМ С ГОВЯДИНОЙ (Д7-10)</t>
  </si>
  <si>
    <t>200/15</t>
  </si>
  <si>
    <t/>
  </si>
  <si>
    <t>Итого за прием пищи:</t>
  </si>
  <si>
    <t>Полдник</t>
  </si>
  <si>
    <t>Всего за день:</t>
  </si>
  <si>
    <t>3 день</t>
  </si>
  <si>
    <t>Завтрак</t>
  </si>
  <si>
    <t>Итого за прием пищи:</t>
  </si>
  <si>
    <t/>
  </si>
  <si>
    <t>Обед</t>
  </si>
  <si>
    <t>ВИНЕГРЕТ ОВОЩНОЙ С РАСТ. МАСЛОМ (Д7-10)</t>
  </si>
  <si>
    <t>РАССОЛЬНИК ЛЕНИНГРАДСКИЙ С ГОВЯДИНОЙ (Д7-10)</t>
  </si>
  <si>
    <t>РЫБА ЗАПЕЧЕННАЯ С ОВОЩАМИ (Д7-10)</t>
  </si>
  <si>
    <t>60/20</t>
  </si>
  <si>
    <t>Полдник</t>
  </si>
  <si>
    <t/>
  </si>
  <si>
    <t>Итого за прием пищи:</t>
  </si>
  <si>
    <t>Всего за день:</t>
  </si>
  <si>
    <t>4 день</t>
  </si>
  <si>
    <t>Завтрак</t>
  </si>
  <si>
    <t>100/20</t>
  </si>
  <si>
    <t>ФРУКТ</t>
  </si>
  <si>
    <t>1/150</t>
  </si>
  <si>
    <t/>
  </si>
  <si>
    <t>Обед</t>
  </si>
  <si>
    <t>СУП РЫБНЫЙ С ГОРБУШЕЙ (Д7-10)</t>
  </si>
  <si>
    <t>Итого за прием пищи:</t>
  </si>
  <si>
    <t/>
  </si>
  <si>
    <t>Полдник</t>
  </si>
  <si>
    <t>Всего за день:</t>
  </si>
  <si>
    <t>5 день</t>
  </si>
  <si>
    <t>Завтрак</t>
  </si>
  <si>
    <t>КАША "ДРУЖБА" МОЛОЧНАЯ (Д7-10)</t>
  </si>
  <si>
    <t/>
  </si>
  <si>
    <t>Итого за прием пищи:</t>
  </si>
  <si>
    <t>Обед</t>
  </si>
  <si>
    <t>ОГУРЦЫ/ПОМИДОРЫ СВЕЖИЕ (Д7-10)</t>
  </si>
  <si>
    <t>20/20</t>
  </si>
  <si>
    <t>СУП С ФРИКАДЕЛЬКАМИ ИЗ ГОВЯДИНЫ (Д7-10)</t>
  </si>
  <si>
    <t>200/30</t>
  </si>
  <si>
    <t/>
  </si>
  <si>
    <t>Полдник</t>
  </si>
  <si>
    <t>Итого за прием пищи:</t>
  </si>
  <si>
    <t>Всего за день:</t>
  </si>
  <si>
    <t>6 день</t>
  </si>
  <si>
    <t>Завтрак</t>
  </si>
  <si>
    <t>КАША КУКУРУЗНАЯ МОЛОЧНАЯ (Д7-10)</t>
  </si>
  <si>
    <t/>
  </si>
  <si>
    <t>Итого за прием пищи:</t>
  </si>
  <si>
    <t>Обед</t>
  </si>
  <si>
    <t>ЖАРКОЕ ПО-ДОМАШНЕМУ (Д7-10)</t>
  </si>
  <si>
    <t>120/30</t>
  </si>
  <si>
    <t/>
  </si>
  <si>
    <t>Полдник</t>
  </si>
  <si>
    <t>Итого за прием пищи:</t>
  </si>
  <si>
    <t>Всего за день:</t>
  </si>
  <si>
    <t>7 день</t>
  </si>
  <si>
    <t>Завтрак</t>
  </si>
  <si>
    <t/>
  </si>
  <si>
    <t>Итого за прием пищи:</t>
  </si>
  <si>
    <t>Обед</t>
  </si>
  <si>
    <t>СУП ГОРОХОВЫЙ С ГОВЯДИНОЙ (Д7-10)</t>
  </si>
  <si>
    <t/>
  </si>
  <si>
    <t>Полдник</t>
  </si>
  <si>
    <t>Итого за прием пищи:</t>
  </si>
  <si>
    <t>Всего за день:</t>
  </si>
  <si>
    <t>8 день</t>
  </si>
  <si>
    <t>Завтрак</t>
  </si>
  <si>
    <t>ФРУКТ</t>
  </si>
  <si>
    <t>1/200</t>
  </si>
  <si>
    <t/>
  </si>
  <si>
    <t>Обед</t>
  </si>
  <si>
    <t>Итого за прием пищи:</t>
  </si>
  <si>
    <t/>
  </si>
  <si>
    <t>Полдник</t>
  </si>
  <si>
    <t>Всего за день:</t>
  </si>
  <si>
    <t>9 день</t>
  </si>
  <si>
    <t>Завтрак</t>
  </si>
  <si>
    <t>КАША ПШЕННАЯ МОЛОЧНАЯ (Д7-10)</t>
  </si>
  <si>
    <t>Итого за прием пищи:</t>
  </si>
  <si>
    <t/>
  </si>
  <si>
    <t>Обед</t>
  </si>
  <si>
    <t>САЛАТ ОВОЩНОЙ С КВАШЕННОЙ КАПУСТОЙ (Д7-10)</t>
  </si>
  <si>
    <t>СОЛЯНКА ДОМАШНЯЯ (Д7-10)</t>
  </si>
  <si>
    <t>ПЛОВ РИСОВЫЙ С КУРИЦЕЙ (Д7-10)</t>
  </si>
  <si>
    <t>Полдник</t>
  </si>
  <si>
    <t/>
  </si>
  <si>
    <t>Итого за прием пищи:</t>
  </si>
  <si>
    <t>Всего за день:</t>
  </si>
  <si>
    <t>10 день</t>
  </si>
  <si>
    <t>Завтрак</t>
  </si>
  <si>
    <t/>
  </si>
  <si>
    <t>Итого за прием пищи:</t>
  </si>
  <si>
    <t>Обед</t>
  </si>
  <si>
    <t>ЩИ ИЗ СВЕЖЕЙ КАПУСТЫ С ГОВЯДИНОЙ (Д7-10)</t>
  </si>
  <si>
    <t/>
  </si>
  <si>
    <t>Полдник</t>
  </si>
  <si>
    <t>Итого за прием пищи:</t>
  </si>
  <si>
    <t>Всего за день:</t>
  </si>
  <si>
    <t>МАСЛО СЛИВОЧНОЕ ПОРЦИОННОЕ 72,5% (Д7-10)</t>
  </si>
  <si>
    <t>ЧАЙ С САХАРОМ И ЛИМОНОМ (Д7-10)</t>
  </si>
  <si>
    <t>ТОМАТЫ ПОРЦИОННО (Д7-10)</t>
  </si>
  <si>
    <t>ГУЛЯШ ИЗ ГОВЯДИНЫ (Д7-10)</t>
  </si>
  <si>
    <t>КАША ГРЕЧНЕВАЯ РАССЫПЧАТАЯ (Д7-10)</t>
  </si>
  <si>
    <t>КОМПОТ ИЗ С/М ЯГОД (Д7-10)</t>
  </si>
  <si>
    <t>ВАФЛИ (Д7-10)</t>
  </si>
  <si>
    <t>СОК ЯБЛОЧНЫЙ (Д7-10)</t>
  </si>
  <si>
    <t>ИКРА КАБАЧКОВАЯ (Д7-10)</t>
  </si>
  <si>
    <t>СОСИСКА ОТВАРНАЯ (Д7-10)</t>
  </si>
  <si>
    <t>КАКАО С МОЛОКОМ (Д7-10)</t>
  </si>
  <si>
    <t>КОТЛЕТЫ РУБЛЕНЫЕ ИЗ ПТИЦЫ (Д7-10)</t>
  </si>
  <si>
    <t>МОРС ЯГОДНЫЙ (Д7-10)</t>
  </si>
  <si>
    <t>ОМЛЕТ НАТУРАЛЬНЫЙ (Д7-10)</t>
  </si>
  <si>
    <t>СЭНДВИЧ С ВЕТЧИНОЙ (Д7-10)</t>
  </si>
  <si>
    <t>ЧАЙ С САХАРОМ (Д7-10)</t>
  </si>
  <si>
    <t>РИС ОТВАРНОЙ (Д7-10)</t>
  </si>
  <si>
    <t>КОМПОТ ИЗ СВЕЖИХ ПЛОДОВ С ВИТАМИНОМ С (Д7-10)</t>
  </si>
  <si>
    <t>СЫРНИКИ ИЗ ТВОРОГА (Д7-10)</t>
  </si>
  <si>
    <t>БЛИНЧИКИ СО СГУЩЕННЫМ МОЛОКОМ (Д7-10)</t>
  </si>
  <si>
    <t>ОГУРЦЫ ПОРЦИОННО (Д7-10)</t>
  </si>
  <si>
    <t>КОТЛЕТЫ ИЗ ГОВЯДИНЫ (Д7-10)</t>
  </si>
  <si>
    <t>МОРС КЛЮКВЕННЫЙ (Д7-10)</t>
  </si>
  <si>
    <t>КЕКС СТОЛИЧНЫЙ (Д7-10)</t>
  </si>
  <si>
    <t>КРУАССАН (Д7-10)</t>
  </si>
  <si>
    <t>БЕФСТРОГАНОВ ИЗ КУРИЦЫ (Д7-10)</t>
  </si>
  <si>
    <t>БЛИНЧИКИ С ПОВИДЛОМ (Д7-10)</t>
  </si>
  <si>
    <t>ТЕФТЕЛИ ИЗ ГОВЯДИНЫ С РИСОМ (Д7-10)</t>
  </si>
  <si>
    <t>БУТЕРБРОД С ВЕТЧИНОЙ (Д7-10)</t>
  </si>
  <si>
    <t>БЕФСТРОГАНОВ ИЗ ГОВЯДИНЫ (Д7-10)</t>
  </si>
  <si>
    <t>ВАТРУШКА С ПОВИДЛОМ (Д7-10)</t>
  </si>
  <si>
    <t>ВАТРУШКА С ТВОРОГОМ (Д7-10)</t>
  </si>
  <si>
    <t>ПЕЧЕНЬЕ САХАРНОЕ (Д7-10)</t>
  </si>
  <si>
    <t>БУЛОЧКА "ВАНИЛЬНАЯ" (Д7-10)</t>
  </si>
  <si>
    <t>ВЕНГЕРКА С ТВОРОГОМ (Д7-10)</t>
  </si>
  <si>
    <t>ПЮРЕ КАРТОФЕЛЬНОЕ (Д7-10)</t>
  </si>
  <si>
    <t>КОМПОТ ИЗ СМЕСИ СУХОФРУКТОВ С ВИТАМИНОМ С (Д7-10)</t>
  </si>
  <si>
    <t>КУКУРУЗА КОНСЕРВИРОВАННАЯ (Д7-10)</t>
  </si>
  <si>
    <t>ПРЯНИК ЗАВАРНОЙ (Д7-10)</t>
  </si>
  <si>
    <t>Витамины/Минералы</t>
  </si>
  <si>
    <t>Итого среднее за 1 неделю завтраки</t>
  </si>
  <si>
    <t>Итого среднее за 1 неделю обеды</t>
  </si>
  <si>
    <t>Итого среднее за 1 неделю полдники</t>
  </si>
  <si>
    <t>Итого среднее за 1 неделю все рационы</t>
  </si>
  <si>
    <t>Итого среднее за 2 неделю завтраки</t>
  </si>
  <si>
    <t>Итого среднее за 2 неделю обеды</t>
  </si>
  <si>
    <t>Итого среднее за 2 неделю полдники</t>
  </si>
  <si>
    <t>Итого среднее за 2 неделю все рационы</t>
  </si>
  <si>
    <t>Итого среднее за 2 недели завтраки</t>
  </si>
  <si>
    <t>Итого среднее за 2 недели обеды</t>
  </si>
  <si>
    <t>Итого среднее за 2 недели полдники</t>
  </si>
  <si>
    <t>Итого среднее за 2 недели все рационы</t>
  </si>
  <si>
    <t>НОРМА ПО РАЦИОНАМ ПО САНПИН</t>
  </si>
  <si>
    <t>Б</t>
  </si>
  <si>
    <t>Ж</t>
  </si>
  <si>
    <t>У</t>
  </si>
  <si>
    <t>ККАЛ</t>
  </si>
  <si>
    <t>ОТКЛОНЕНИЯ 1 НЕДЕЛЯ %</t>
  </si>
  <si>
    <t>ОТКЛОНЕНИЯ 2 НЕДЕЛЯ %</t>
  </si>
  <si>
    <t>ОТКЛОНЕНИЯ 2 НЕДЕЛИ %</t>
  </si>
  <si>
    <t>ЗАВТРАК</t>
  </si>
  <si>
    <t>ОБЕД</t>
  </si>
  <si>
    <t>ПОЛДНИК</t>
  </si>
  <si>
    <t>З/О/П</t>
  </si>
  <si>
    <t>РОЖКИ ОТВАРНЫЕ (Д7-10)</t>
  </si>
  <si>
    <t>СПАГЕТТИ ОТВАРНЫЕ (Д7-10)</t>
  </si>
  <si>
    <t>КАРТОФЕЛЬ ТУШЕНЫЙ (Д7-10)</t>
  </si>
  <si>
    <t>150/30</t>
  </si>
  <si>
    <t>СНЕЖОК 2,5% (Д7-10)</t>
  </si>
  <si>
    <t>СОК ПЕРСИКОВЫЙ (Д7-10)</t>
  </si>
  <si>
    <t>ЙОГУРТ 2,5% (Д7-10)</t>
  </si>
  <si>
    <t>СОК АБРИКОСОВЫЙ (Д11-18)</t>
  </si>
  <si>
    <t>1</t>
  </si>
  <si>
    <t>СНЕЖОК 2,5% (Д11-18)</t>
  </si>
  <si>
    <t>СОК ЯБЛОЧНЫЙ (Д11-18)</t>
  </si>
  <si>
    <t>ЙОГУРТ 2,5% (Д11-18)</t>
  </si>
  <si>
    <t>СОК ПЕРСИКОВЫЙ (Д11-18)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</si>
</sst>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Tahoma"/>
    </font>
    <font>
      <sz val="10"/>
      <color rgb="FF00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10" borderId="13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2" fontId="1" fillId="13" borderId="15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3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12" borderId="11" xfId="0" applyFont="1" applyFill="1" applyBorder="1" applyAlignment="1">
      <alignment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9"/>
  <sheetViews>
    <sheetView tabSelected="1" topLeftCell="A235" zoomScaleNormal="100" workbookViewId="0">
      <selection activeCell="A249" sqref="A249:XFD249"/>
    </sheetView>
  </sheetViews>
  <sheetFormatPr defaultRowHeight="12.75" x14ac:dyDescent="0.2"/>
  <cols>
    <col min="1" max="1" width="54.1640625" style="1" customWidth="1"/>
    <col min="2" max="4" width="9.83203125" style="2" customWidth="1"/>
    <col min="5" max="5" width="13" style="2" customWidth="1"/>
    <col min="6" max="6" width="12.83203125" style="2" customWidth="1"/>
    <col min="7" max="20" width="6.6640625" style="2" customWidth="1"/>
    <col min="21" max="22" width="9.83203125" style="2" customWidth="1"/>
    <col min="23" max="16384" width="9.33203125" style="1"/>
  </cols>
  <sheetData>
    <row r="1" spans="1:22" ht="18" customHeight="1" x14ac:dyDescent="0.2"/>
    <row r="4" spans="1:22" ht="27.4" customHeight="1" x14ac:dyDescent="0.2">
      <c r="A4" s="3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2" ht="14.25" customHeight="1" x14ac:dyDescent="0.2">
      <c r="A5" s="39" t="s">
        <v>1</v>
      </c>
      <c r="B5" s="39" t="s">
        <v>2</v>
      </c>
      <c r="C5" s="36" t="s">
        <v>3</v>
      </c>
      <c r="D5" s="37"/>
      <c r="E5" s="37"/>
      <c r="F5" s="38"/>
      <c r="G5" s="36" t="s">
        <v>186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  <c r="U5" s="39" t="s">
        <v>5</v>
      </c>
      <c r="V5" s="39" t="s">
        <v>6</v>
      </c>
    </row>
    <row r="6" spans="1:22" ht="49.5" customHeight="1" x14ac:dyDescent="0.2">
      <c r="A6" s="40"/>
      <c r="B6" s="40"/>
      <c r="C6" s="4" t="s">
        <v>7</v>
      </c>
      <c r="D6" s="4" t="s">
        <v>8</v>
      </c>
      <c r="E6" s="4" t="s">
        <v>9</v>
      </c>
      <c r="F6" s="5" t="s">
        <v>4</v>
      </c>
      <c r="G6" s="6" t="s">
        <v>10</v>
      </c>
      <c r="H6" s="6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6" t="s">
        <v>16</v>
      </c>
      <c r="N6" s="6" t="s">
        <v>17</v>
      </c>
      <c r="O6" s="4" t="s">
        <v>18</v>
      </c>
      <c r="P6" s="4" t="s">
        <v>19</v>
      </c>
      <c r="Q6" s="6" t="s">
        <v>20</v>
      </c>
      <c r="R6" s="6" t="s">
        <v>21</v>
      </c>
      <c r="S6" s="6" t="s">
        <v>22</v>
      </c>
      <c r="T6" s="6" t="s">
        <v>23</v>
      </c>
      <c r="U6" s="40"/>
      <c r="V6" s="40"/>
    </row>
    <row r="7" spans="1:22" ht="21.75" customHeight="1" x14ac:dyDescent="0.2">
      <c r="A7" s="7" t="s">
        <v>24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</row>
    <row r="8" spans="1:22" ht="21.75" customHeight="1" x14ac:dyDescent="0.2">
      <c r="A8" s="10" t="s">
        <v>25</v>
      </c>
      <c r="B8" s="11">
        <v>150</v>
      </c>
      <c r="C8" s="12">
        <v>6.6</v>
      </c>
      <c r="D8" s="12">
        <v>5.4</v>
      </c>
      <c r="E8" s="12">
        <v>31.9</v>
      </c>
      <c r="F8" s="13">
        <f>(C8+E8)*4+(D8*9)</f>
        <v>202.6</v>
      </c>
      <c r="G8" s="14">
        <v>0.4</v>
      </c>
      <c r="H8" s="14">
        <v>31.1</v>
      </c>
      <c r="I8" s="12">
        <v>0.2</v>
      </c>
      <c r="J8" s="12">
        <v>0.1</v>
      </c>
      <c r="K8" s="12">
        <v>0</v>
      </c>
      <c r="L8" s="12">
        <v>0.1</v>
      </c>
      <c r="M8" s="14">
        <v>0</v>
      </c>
      <c r="N8" s="14">
        <v>0</v>
      </c>
      <c r="O8" s="12">
        <v>0.4</v>
      </c>
      <c r="P8" s="12">
        <v>91.8</v>
      </c>
      <c r="Q8" s="14">
        <v>20.399999999999999</v>
      </c>
      <c r="R8" s="14">
        <v>0.3</v>
      </c>
      <c r="S8" s="14">
        <v>0.6</v>
      </c>
      <c r="T8" s="14">
        <v>7.1</v>
      </c>
      <c r="U8" s="15">
        <v>189</v>
      </c>
      <c r="V8" s="15">
        <v>2008</v>
      </c>
    </row>
    <row r="9" spans="1:22" ht="21.75" customHeight="1" x14ac:dyDescent="0.2">
      <c r="A9" s="10" t="s">
        <v>147</v>
      </c>
      <c r="B9" s="11">
        <v>10</v>
      </c>
      <c r="C9" s="12">
        <v>1.1000000000000001</v>
      </c>
      <c r="D9" s="12">
        <v>8.3000000000000007</v>
      </c>
      <c r="E9" s="12">
        <v>0.1</v>
      </c>
      <c r="F9" s="13">
        <f t="shared" ref="F9:F14" si="0">(C9+E9)*4+(D9*9)</f>
        <v>79.5</v>
      </c>
      <c r="G9" s="14">
        <v>0</v>
      </c>
      <c r="H9" s="14">
        <v>59</v>
      </c>
      <c r="I9" s="12">
        <v>0.2</v>
      </c>
      <c r="J9" s="12">
        <v>0.2</v>
      </c>
      <c r="K9" s="12">
        <v>0</v>
      </c>
      <c r="L9" s="12">
        <v>0</v>
      </c>
      <c r="M9" s="14">
        <v>0</v>
      </c>
      <c r="N9" s="14">
        <v>0</v>
      </c>
      <c r="O9" s="12">
        <v>0</v>
      </c>
      <c r="P9" s="12">
        <v>1.9</v>
      </c>
      <c r="Q9" s="14">
        <v>0</v>
      </c>
      <c r="R9" s="14">
        <v>0</v>
      </c>
      <c r="S9" s="14">
        <v>0</v>
      </c>
      <c r="T9" s="14">
        <v>0</v>
      </c>
      <c r="U9" s="15">
        <v>10</v>
      </c>
      <c r="V9" s="15" t="s">
        <v>26</v>
      </c>
    </row>
    <row r="10" spans="1:22" ht="21.75" customHeight="1" x14ac:dyDescent="0.2">
      <c r="A10" s="10" t="s">
        <v>27</v>
      </c>
      <c r="B10" s="11">
        <v>20</v>
      </c>
      <c r="C10" s="12">
        <v>5.6</v>
      </c>
      <c r="D10" s="12">
        <v>5.9</v>
      </c>
      <c r="E10" s="12">
        <v>0</v>
      </c>
      <c r="F10" s="13">
        <f t="shared" si="0"/>
        <v>75.5</v>
      </c>
      <c r="G10" s="14">
        <v>0.1</v>
      </c>
      <c r="H10" s="14">
        <v>52</v>
      </c>
      <c r="I10" s="12">
        <v>0.1</v>
      </c>
      <c r="J10" s="12">
        <v>0</v>
      </c>
      <c r="K10" s="12">
        <v>0</v>
      </c>
      <c r="L10" s="12">
        <v>0.1</v>
      </c>
      <c r="M10" s="14">
        <v>0.3</v>
      </c>
      <c r="N10" s="14">
        <v>0</v>
      </c>
      <c r="O10" s="12">
        <v>0</v>
      </c>
      <c r="P10" s="12">
        <v>100</v>
      </c>
      <c r="Q10" s="14">
        <v>7</v>
      </c>
      <c r="R10" s="14">
        <v>0.2</v>
      </c>
      <c r="S10" s="14">
        <v>0.7</v>
      </c>
      <c r="T10" s="14">
        <v>0</v>
      </c>
      <c r="U10" s="15">
        <v>14</v>
      </c>
      <c r="V10" s="15">
        <v>2008</v>
      </c>
    </row>
    <row r="11" spans="1:22" ht="21.75" customHeight="1" x14ac:dyDescent="0.2">
      <c r="A11" s="10" t="s">
        <v>148</v>
      </c>
      <c r="B11" s="11" t="s">
        <v>28</v>
      </c>
      <c r="C11" s="12">
        <v>0.2</v>
      </c>
      <c r="D11" s="12">
        <v>0</v>
      </c>
      <c r="E11" s="12">
        <v>19.7</v>
      </c>
      <c r="F11" s="13">
        <f t="shared" si="0"/>
        <v>79.599999999999994</v>
      </c>
      <c r="G11" s="14">
        <v>0.8</v>
      </c>
      <c r="H11" s="14">
        <v>0.1</v>
      </c>
      <c r="I11" s="12">
        <v>0</v>
      </c>
      <c r="J11" s="12">
        <v>0</v>
      </c>
      <c r="K11" s="12">
        <v>0</v>
      </c>
      <c r="L11" s="12">
        <v>0</v>
      </c>
      <c r="M11" s="14">
        <v>0</v>
      </c>
      <c r="N11" s="14">
        <v>0</v>
      </c>
      <c r="O11" s="12">
        <v>0.1</v>
      </c>
      <c r="P11" s="12">
        <v>8.4</v>
      </c>
      <c r="Q11" s="14">
        <v>6.3</v>
      </c>
      <c r="R11" s="14">
        <v>0.8</v>
      </c>
      <c r="S11" s="14">
        <v>0</v>
      </c>
      <c r="T11" s="14">
        <v>0</v>
      </c>
      <c r="U11" s="15">
        <v>431</v>
      </c>
      <c r="V11" s="15">
        <v>2008</v>
      </c>
    </row>
    <row r="12" spans="1:22" ht="21.75" customHeight="1" x14ac:dyDescent="0.2">
      <c r="A12" s="10" t="s">
        <v>29</v>
      </c>
      <c r="B12" s="11">
        <v>50</v>
      </c>
      <c r="C12" s="12">
        <v>7.16</v>
      </c>
      <c r="D12" s="12">
        <v>1.5</v>
      </c>
      <c r="E12" s="12">
        <v>25.66</v>
      </c>
      <c r="F12" s="13">
        <f t="shared" si="0"/>
        <v>144.78</v>
      </c>
      <c r="G12" s="14">
        <v>0</v>
      </c>
      <c r="H12" s="14">
        <v>0</v>
      </c>
      <c r="I12" s="12">
        <v>0</v>
      </c>
      <c r="J12" s="12">
        <v>0</v>
      </c>
      <c r="K12" s="12">
        <v>0</v>
      </c>
      <c r="L12" s="12">
        <v>0</v>
      </c>
      <c r="M12" s="14">
        <v>0</v>
      </c>
      <c r="N12" s="14">
        <v>0</v>
      </c>
      <c r="O12" s="12">
        <v>0.3</v>
      </c>
      <c r="P12" s="12">
        <v>19.5</v>
      </c>
      <c r="Q12" s="14">
        <v>3.9</v>
      </c>
      <c r="R12" s="14">
        <v>0.3</v>
      </c>
      <c r="S12" s="14">
        <v>0.2</v>
      </c>
      <c r="T12" s="14">
        <v>0</v>
      </c>
      <c r="U12" s="15" t="s">
        <v>26</v>
      </c>
      <c r="V12" s="15" t="s">
        <v>26</v>
      </c>
    </row>
    <row r="13" spans="1:22" ht="21.75" customHeight="1" x14ac:dyDescent="0.2">
      <c r="A13" s="10" t="s">
        <v>35</v>
      </c>
      <c r="B13" s="11">
        <v>40</v>
      </c>
      <c r="C13" s="12">
        <v>2.6</v>
      </c>
      <c r="D13" s="12">
        <v>0.4</v>
      </c>
      <c r="E13" s="12">
        <v>17</v>
      </c>
      <c r="F13" s="13">
        <f t="shared" si="0"/>
        <v>82</v>
      </c>
      <c r="G13" s="14">
        <v>0</v>
      </c>
      <c r="H13" s="14">
        <v>0</v>
      </c>
      <c r="I13" s="12">
        <v>0.9</v>
      </c>
      <c r="J13" s="12">
        <v>0</v>
      </c>
      <c r="K13" s="12">
        <v>0.1</v>
      </c>
      <c r="L13" s="12">
        <v>0</v>
      </c>
      <c r="M13" s="14">
        <v>0</v>
      </c>
      <c r="N13" s="14">
        <v>0.1</v>
      </c>
      <c r="O13" s="12">
        <v>0.3</v>
      </c>
      <c r="P13" s="12">
        <v>34.799999999999997</v>
      </c>
      <c r="Q13" s="14">
        <v>7.6</v>
      </c>
      <c r="R13" s="14">
        <v>1.6</v>
      </c>
      <c r="S13" s="14">
        <v>0.5</v>
      </c>
      <c r="T13" s="14">
        <v>2.2000000000000002</v>
      </c>
      <c r="U13" s="15" t="s">
        <v>26</v>
      </c>
      <c r="V13" s="15">
        <v>2008</v>
      </c>
    </row>
    <row r="14" spans="1:22" ht="21.75" customHeight="1" x14ac:dyDescent="0.2">
      <c r="A14" s="16" t="s">
        <v>30</v>
      </c>
      <c r="B14" s="4"/>
      <c r="C14" s="13">
        <f>SUM(C8:C13)</f>
        <v>23.259999999999998</v>
      </c>
      <c r="D14" s="13">
        <f t="shared" ref="D14:T14" si="1">SUM(D8:D13)</f>
        <v>21.5</v>
      </c>
      <c r="E14" s="13">
        <f t="shared" si="1"/>
        <v>94.36</v>
      </c>
      <c r="F14" s="13">
        <f t="shared" si="0"/>
        <v>663.98</v>
      </c>
      <c r="G14" s="13">
        <f t="shared" si="1"/>
        <v>1.3</v>
      </c>
      <c r="H14" s="13">
        <f t="shared" si="1"/>
        <v>142.19999999999999</v>
      </c>
      <c r="I14" s="13">
        <f t="shared" si="1"/>
        <v>1.4</v>
      </c>
      <c r="J14" s="13">
        <f t="shared" si="1"/>
        <v>0.30000000000000004</v>
      </c>
      <c r="K14" s="13">
        <f t="shared" si="1"/>
        <v>0.1</v>
      </c>
      <c r="L14" s="13">
        <f t="shared" si="1"/>
        <v>0.2</v>
      </c>
      <c r="M14" s="13">
        <f t="shared" si="1"/>
        <v>0.3</v>
      </c>
      <c r="N14" s="13">
        <f t="shared" si="1"/>
        <v>0.1</v>
      </c>
      <c r="O14" s="13">
        <f t="shared" si="1"/>
        <v>1.1000000000000001</v>
      </c>
      <c r="P14" s="13">
        <f t="shared" si="1"/>
        <v>256.39999999999998</v>
      </c>
      <c r="Q14" s="13">
        <f t="shared" si="1"/>
        <v>45.199999999999996</v>
      </c>
      <c r="R14" s="13">
        <f t="shared" si="1"/>
        <v>3.2</v>
      </c>
      <c r="S14" s="13">
        <f t="shared" si="1"/>
        <v>1.9999999999999998</v>
      </c>
      <c r="T14" s="13">
        <f t="shared" si="1"/>
        <v>9.3000000000000007</v>
      </c>
      <c r="U14" s="18" t="s">
        <v>26</v>
      </c>
      <c r="V14" s="18" t="s">
        <v>26</v>
      </c>
    </row>
    <row r="15" spans="1:22" ht="21.75" customHeight="1" x14ac:dyDescent="0.2">
      <c r="A15" s="7" t="s">
        <v>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</row>
    <row r="16" spans="1:22" ht="21.75" customHeight="1" x14ac:dyDescent="0.2">
      <c r="A16" s="10" t="s">
        <v>149</v>
      </c>
      <c r="B16" s="11">
        <v>50</v>
      </c>
      <c r="C16" s="12">
        <v>0.6</v>
      </c>
      <c r="D16" s="12">
        <v>0.1</v>
      </c>
      <c r="E16" s="12">
        <v>1.7</v>
      </c>
      <c r="F16" s="13">
        <f t="shared" ref="F16:F22" si="2">(C16+E16)*4+(D16*9)</f>
        <v>10.1</v>
      </c>
      <c r="G16" s="14">
        <v>5</v>
      </c>
      <c r="H16" s="14">
        <v>53.2</v>
      </c>
      <c r="I16" s="12">
        <v>0.2</v>
      </c>
      <c r="J16" s="12">
        <v>0</v>
      </c>
      <c r="K16" s="12">
        <v>0</v>
      </c>
      <c r="L16" s="12">
        <v>0</v>
      </c>
      <c r="M16" s="14">
        <v>0</v>
      </c>
      <c r="N16" s="14">
        <v>0.1</v>
      </c>
      <c r="O16" s="12">
        <v>0.2</v>
      </c>
      <c r="P16" s="12">
        <v>11.7</v>
      </c>
      <c r="Q16" s="14">
        <v>9</v>
      </c>
      <c r="R16" s="14">
        <v>0.5</v>
      </c>
      <c r="S16" s="14">
        <v>0.1</v>
      </c>
      <c r="T16" s="14">
        <v>1</v>
      </c>
      <c r="U16" s="15">
        <v>303</v>
      </c>
      <c r="V16" s="15">
        <v>2008</v>
      </c>
    </row>
    <row r="17" spans="1:22" ht="21.75" customHeight="1" x14ac:dyDescent="0.2">
      <c r="A17" s="10" t="s">
        <v>32</v>
      </c>
      <c r="B17" s="11" t="s">
        <v>33</v>
      </c>
      <c r="C17" s="12">
        <v>6.1</v>
      </c>
      <c r="D17" s="12">
        <v>9.3000000000000007</v>
      </c>
      <c r="E17" s="12">
        <v>23.6</v>
      </c>
      <c r="F17" s="13">
        <f t="shared" si="2"/>
        <v>202.5</v>
      </c>
      <c r="G17" s="14">
        <v>4.4000000000000004</v>
      </c>
      <c r="H17" s="14">
        <v>158</v>
      </c>
      <c r="I17" s="12">
        <v>1.2</v>
      </c>
      <c r="J17" s="12">
        <v>0</v>
      </c>
      <c r="K17" s="12">
        <v>0</v>
      </c>
      <c r="L17" s="12">
        <v>0.1</v>
      </c>
      <c r="M17" s="14">
        <v>0.2</v>
      </c>
      <c r="N17" s="14">
        <v>0.3</v>
      </c>
      <c r="O17" s="12">
        <v>3.2</v>
      </c>
      <c r="P17" s="12">
        <v>98.7</v>
      </c>
      <c r="Q17" s="14">
        <v>22.1</v>
      </c>
      <c r="R17" s="14">
        <v>1.4</v>
      </c>
      <c r="S17" s="14">
        <v>1.1000000000000001</v>
      </c>
      <c r="T17" s="14">
        <v>5.3</v>
      </c>
      <c r="U17" s="15">
        <v>100</v>
      </c>
      <c r="V17" s="15">
        <v>2008</v>
      </c>
    </row>
    <row r="18" spans="1:22" ht="21.75" customHeight="1" x14ac:dyDescent="0.2">
      <c r="A18" s="10" t="s">
        <v>150</v>
      </c>
      <c r="B18" s="11" t="s">
        <v>34</v>
      </c>
      <c r="C18" s="12">
        <v>11.9</v>
      </c>
      <c r="D18" s="12">
        <v>12.5</v>
      </c>
      <c r="E18" s="12">
        <v>3.5</v>
      </c>
      <c r="F18" s="13">
        <f t="shared" si="2"/>
        <v>174.1</v>
      </c>
      <c r="G18" s="14">
        <v>1.3</v>
      </c>
      <c r="H18" s="14">
        <v>6.2</v>
      </c>
      <c r="I18" s="12">
        <v>1.7</v>
      </c>
      <c r="J18" s="12">
        <v>0</v>
      </c>
      <c r="K18" s="12">
        <v>0</v>
      </c>
      <c r="L18" s="12">
        <v>0.1</v>
      </c>
      <c r="M18" s="14">
        <v>1.6</v>
      </c>
      <c r="N18" s="14">
        <v>0.2</v>
      </c>
      <c r="O18" s="12">
        <v>2.4</v>
      </c>
      <c r="P18" s="12">
        <v>120.9</v>
      </c>
      <c r="Q18" s="14">
        <v>16.8</v>
      </c>
      <c r="R18" s="14">
        <v>1.8</v>
      </c>
      <c r="S18" s="14">
        <v>2.2000000000000002</v>
      </c>
      <c r="T18" s="14">
        <v>5.4</v>
      </c>
      <c r="U18" s="15">
        <v>259</v>
      </c>
      <c r="V18" s="15">
        <v>2008</v>
      </c>
    </row>
    <row r="19" spans="1:22" ht="21.75" customHeight="1" x14ac:dyDescent="0.2">
      <c r="A19" s="10" t="s">
        <v>151</v>
      </c>
      <c r="B19" s="11">
        <v>150</v>
      </c>
      <c r="C19" s="12">
        <v>6.3</v>
      </c>
      <c r="D19" s="12">
        <v>5.0999999999999996</v>
      </c>
      <c r="E19" s="12">
        <v>45.9</v>
      </c>
      <c r="F19" s="13">
        <f t="shared" si="2"/>
        <v>254.7</v>
      </c>
      <c r="G19" s="14">
        <v>0</v>
      </c>
      <c r="H19" s="14">
        <v>17.899999999999999</v>
      </c>
      <c r="I19" s="12">
        <v>4.7</v>
      </c>
      <c r="J19" s="12">
        <v>0.1</v>
      </c>
      <c r="K19" s="12">
        <v>0.2</v>
      </c>
      <c r="L19" s="12">
        <v>0.1</v>
      </c>
      <c r="M19" s="14">
        <v>0</v>
      </c>
      <c r="N19" s="14">
        <v>0.3</v>
      </c>
      <c r="O19" s="12">
        <v>2.2999999999999998</v>
      </c>
      <c r="P19" s="12">
        <v>185.6</v>
      </c>
      <c r="Q19" s="14">
        <v>125.3</v>
      </c>
      <c r="R19" s="14">
        <v>4.3</v>
      </c>
      <c r="S19" s="14">
        <v>1.4</v>
      </c>
      <c r="T19" s="14">
        <v>2.2999999999999998</v>
      </c>
      <c r="U19" s="15">
        <v>323</v>
      </c>
      <c r="V19" s="15">
        <v>2008</v>
      </c>
    </row>
    <row r="20" spans="1:22" ht="21.75" customHeight="1" x14ac:dyDescent="0.2">
      <c r="A20" s="10" t="s">
        <v>152</v>
      </c>
      <c r="B20" s="11">
        <v>200</v>
      </c>
      <c r="C20" s="12">
        <v>0.2</v>
      </c>
      <c r="D20" s="12">
        <v>0.1</v>
      </c>
      <c r="E20" s="12">
        <v>10.5</v>
      </c>
      <c r="F20" s="13">
        <f t="shared" si="2"/>
        <v>43.699999999999996</v>
      </c>
      <c r="G20" s="14">
        <v>16</v>
      </c>
      <c r="H20" s="14">
        <v>2.7</v>
      </c>
      <c r="I20" s="12">
        <v>0.1</v>
      </c>
      <c r="J20" s="12">
        <v>0</v>
      </c>
      <c r="K20" s="12">
        <v>0</v>
      </c>
      <c r="L20" s="12">
        <v>0</v>
      </c>
      <c r="M20" s="14">
        <v>0</v>
      </c>
      <c r="N20" s="14">
        <v>0</v>
      </c>
      <c r="O20" s="12">
        <v>0.1</v>
      </c>
      <c r="P20" s="12">
        <v>5.9</v>
      </c>
      <c r="Q20" s="14">
        <v>7.4</v>
      </c>
      <c r="R20" s="14">
        <v>0.3</v>
      </c>
      <c r="S20" s="14">
        <v>0</v>
      </c>
      <c r="T20" s="14">
        <v>0.2</v>
      </c>
      <c r="U20" s="15">
        <v>394</v>
      </c>
      <c r="V20" s="15">
        <v>2008</v>
      </c>
    </row>
    <row r="21" spans="1:22" ht="21.75" customHeight="1" x14ac:dyDescent="0.2">
      <c r="A21" s="10" t="s">
        <v>35</v>
      </c>
      <c r="B21" s="11">
        <v>40</v>
      </c>
      <c r="C21" s="12">
        <v>2.6</v>
      </c>
      <c r="D21" s="12">
        <v>0.4</v>
      </c>
      <c r="E21" s="12">
        <v>17</v>
      </c>
      <c r="F21" s="13">
        <f t="shared" si="2"/>
        <v>82</v>
      </c>
      <c r="G21" s="14">
        <v>0</v>
      </c>
      <c r="H21" s="14">
        <v>0</v>
      </c>
      <c r="I21" s="12">
        <v>0.9</v>
      </c>
      <c r="J21" s="12">
        <v>0</v>
      </c>
      <c r="K21" s="12">
        <v>0.1</v>
      </c>
      <c r="L21" s="12">
        <v>0</v>
      </c>
      <c r="M21" s="14">
        <v>0</v>
      </c>
      <c r="N21" s="14">
        <v>0.1</v>
      </c>
      <c r="O21" s="12">
        <v>0.3</v>
      </c>
      <c r="P21" s="12">
        <v>34.799999999999997</v>
      </c>
      <c r="Q21" s="14">
        <v>7.6</v>
      </c>
      <c r="R21" s="14">
        <v>1.6</v>
      </c>
      <c r="S21" s="14">
        <v>0.5</v>
      </c>
      <c r="T21" s="14">
        <v>2.2000000000000002</v>
      </c>
      <c r="U21" s="15" t="s">
        <v>36</v>
      </c>
      <c r="V21" s="15">
        <v>2008</v>
      </c>
    </row>
    <row r="22" spans="1:22" ht="21.75" customHeight="1" x14ac:dyDescent="0.2">
      <c r="A22" s="10" t="s">
        <v>37</v>
      </c>
      <c r="B22" s="11">
        <v>40</v>
      </c>
      <c r="C22" s="12">
        <v>3.1</v>
      </c>
      <c r="D22" s="12">
        <v>0.2</v>
      </c>
      <c r="E22" s="12">
        <v>20.100000000000001</v>
      </c>
      <c r="F22" s="13">
        <f t="shared" si="2"/>
        <v>94.600000000000009</v>
      </c>
      <c r="G22" s="14">
        <v>0</v>
      </c>
      <c r="H22" s="14">
        <v>0</v>
      </c>
      <c r="I22" s="12">
        <v>0.8</v>
      </c>
      <c r="J22" s="12">
        <v>0</v>
      </c>
      <c r="K22" s="12">
        <v>0.1</v>
      </c>
      <c r="L22" s="12">
        <v>0</v>
      </c>
      <c r="M22" s="14">
        <v>0</v>
      </c>
      <c r="N22" s="14">
        <v>0.1</v>
      </c>
      <c r="O22" s="12">
        <v>0.6</v>
      </c>
      <c r="P22" s="12">
        <v>33.6</v>
      </c>
      <c r="Q22" s="14">
        <v>13.2</v>
      </c>
      <c r="R22" s="14">
        <v>0.8</v>
      </c>
      <c r="S22" s="14">
        <v>0.3</v>
      </c>
      <c r="T22" s="14">
        <v>0</v>
      </c>
      <c r="U22" s="15" t="s">
        <v>36</v>
      </c>
      <c r="V22" s="15">
        <v>2008</v>
      </c>
    </row>
    <row r="23" spans="1:22" ht="21.75" customHeight="1" x14ac:dyDescent="0.2">
      <c r="A23" s="16" t="s">
        <v>38</v>
      </c>
      <c r="B23" s="4"/>
      <c r="C23" s="13">
        <f>SUM(C16:C22)</f>
        <v>30.800000000000004</v>
      </c>
      <c r="D23" s="13">
        <f t="shared" ref="D23:E23" si="3">SUM(D16:D22)</f>
        <v>27.7</v>
      </c>
      <c r="E23" s="13">
        <f t="shared" si="3"/>
        <v>122.30000000000001</v>
      </c>
      <c r="F23" s="13">
        <f>(C23+E23)*4+(D23*9)</f>
        <v>861.7</v>
      </c>
      <c r="G23" s="17">
        <v>26.7</v>
      </c>
      <c r="H23" s="17">
        <v>238</v>
      </c>
      <c r="I23" s="13">
        <v>9.6</v>
      </c>
      <c r="J23" s="13">
        <v>0.1</v>
      </c>
      <c r="K23" s="13">
        <v>0.4</v>
      </c>
      <c r="L23" s="13">
        <v>0.3</v>
      </c>
      <c r="M23" s="17">
        <v>1.8</v>
      </c>
      <c r="N23" s="17">
        <v>1.1000000000000001</v>
      </c>
      <c r="O23" s="13">
        <v>9.1</v>
      </c>
      <c r="P23" s="13">
        <v>491.2</v>
      </c>
      <c r="Q23" s="17">
        <v>201.4</v>
      </c>
      <c r="R23" s="17">
        <v>10.7</v>
      </c>
      <c r="S23" s="17">
        <v>5.6</v>
      </c>
      <c r="T23" s="17">
        <v>16.399999999999999</v>
      </c>
      <c r="U23" s="18" t="s">
        <v>36</v>
      </c>
      <c r="V23" s="18" t="s">
        <v>36</v>
      </c>
    </row>
    <row r="24" spans="1:22" ht="21.75" customHeight="1" x14ac:dyDescent="0.2">
      <c r="A24" s="7" t="s">
        <v>39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</row>
    <row r="25" spans="1:22" ht="21.75" customHeight="1" x14ac:dyDescent="0.2">
      <c r="A25" s="10" t="s">
        <v>153</v>
      </c>
      <c r="B25" s="11">
        <v>50</v>
      </c>
      <c r="C25" s="12">
        <v>2.4</v>
      </c>
      <c r="D25" s="12">
        <v>6.7</v>
      </c>
      <c r="E25" s="12">
        <v>30.7</v>
      </c>
      <c r="F25" s="13">
        <f t="shared" ref="F25:F26" si="4">(C25+E25)*4+(D25*9)</f>
        <v>192.70000000000002</v>
      </c>
      <c r="G25" s="14">
        <v>0</v>
      </c>
      <c r="H25" s="14">
        <v>1.5</v>
      </c>
      <c r="I25" s="12">
        <v>0</v>
      </c>
      <c r="J25" s="12">
        <v>0</v>
      </c>
      <c r="K25" s="12">
        <v>0</v>
      </c>
      <c r="L25" s="12">
        <v>0</v>
      </c>
      <c r="M25" s="14">
        <v>0</v>
      </c>
      <c r="N25" s="14">
        <v>0</v>
      </c>
      <c r="O25" s="12">
        <v>0.2</v>
      </c>
      <c r="P25" s="12">
        <v>18</v>
      </c>
      <c r="Q25" s="14">
        <v>5</v>
      </c>
      <c r="R25" s="14">
        <v>0.8</v>
      </c>
      <c r="S25" s="14">
        <v>0</v>
      </c>
      <c r="T25" s="14">
        <v>0</v>
      </c>
      <c r="U25" s="15" t="s">
        <v>36</v>
      </c>
      <c r="V25" s="15">
        <v>2008</v>
      </c>
    </row>
    <row r="26" spans="1:22" ht="21.75" customHeight="1" x14ac:dyDescent="0.2">
      <c r="A26" s="10" t="s">
        <v>154</v>
      </c>
      <c r="B26" s="11">
        <v>200</v>
      </c>
      <c r="C26" s="12">
        <v>1</v>
      </c>
      <c r="D26" s="12">
        <v>0.2</v>
      </c>
      <c r="E26" s="12">
        <v>20.2</v>
      </c>
      <c r="F26" s="13">
        <f t="shared" si="4"/>
        <v>86.6</v>
      </c>
      <c r="G26" s="14">
        <v>4</v>
      </c>
      <c r="H26" s="14">
        <v>0</v>
      </c>
      <c r="I26" s="12">
        <v>0</v>
      </c>
      <c r="J26" s="12">
        <v>0</v>
      </c>
      <c r="K26" s="12">
        <v>0</v>
      </c>
      <c r="L26" s="12">
        <v>0</v>
      </c>
      <c r="M26" s="14">
        <v>0</v>
      </c>
      <c r="N26" s="14">
        <v>0.1</v>
      </c>
      <c r="O26" s="12">
        <v>0.2</v>
      </c>
      <c r="P26" s="12">
        <v>14</v>
      </c>
      <c r="Q26" s="14">
        <v>8</v>
      </c>
      <c r="R26" s="14">
        <v>2.8</v>
      </c>
      <c r="S26" s="14">
        <v>0.1</v>
      </c>
      <c r="T26" s="14">
        <v>2</v>
      </c>
      <c r="U26" s="15" t="s">
        <v>36</v>
      </c>
      <c r="V26" s="15">
        <v>2008</v>
      </c>
    </row>
    <row r="27" spans="1:22" ht="21.75" customHeight="1" x14ac:dyDescent="0.2">
      <c r="A27" s="16" t="s">
        <v>38</v>
      </c>
      <c r="B27" s="4"/>
      <c r="C27" s="13">
        <f>SUM(C25:C26)</f>
        <v>3.4</v>
      </c>
      <c r="D27" s="13">
        <f t="shared" ref="D27:E27" si="5">SUM(D25:D26)</f>
        <v>6.9</v>
      </c>
      <c r="E27" s="13">
        <f t="shared" si="5"/>
        <v>50.9</v>
      </c>
      <c r="F27" s="13">
        <f>(C27+E27)*4+(D27*9)</f>
        <v>279.3</v>
      </c>
      <c r="G27" s="17">
        <v>4</v>
      </c>
      <c r="H27" s="17">
        <v>1.5</v>
      </c>
      <c r="I27" s="13">
        <v>0</v>
      </c>
      <c r="J27" s="13">
        <v>0</v>
      </c>
      <c r="K27" s="13">
        <v>0</v>
      </c>
      <c r="L27" s="13">
        <v>0</v>
      </c>
      <c r="M27" s="17">
        <v>0</v>
      </c>
      <c r="N27" s="17">
        <v>0.1</v>
      </c>
      <c r="O27" s="13">
        <v>0.4</v>
      </c>
      <c r="P27" s="13">
        <v>32</v>
      </c>
      <c r="Q27" s="17">
        <v>13</v>
      </c>
      <c r="R27" s="17">
        <v>3.6</v>
      </c>
      <c r="S27" s="17">
        <v>0.1</v>
      </c>
      <c r="T27" s="17">
        <v>2</v>
      </c>
      <c r="U27" s="18" t="s">
        <v>36</v>
      </c>
      <c r="V27" s="18" t="s">
        <v>36</v>
      </c>
    </row>
    <row r="28" spans="1:22" ht="21.75" customHeight="1" x14ac:dyDescent="0.2">
      <c r="A28" s="16" t="s">
        <v>40</v>
      </c>
      <c r="B28" s="19"/>
      <c r="C28" s="13">
        <f>C14+C23+C27</f>
        <v>57.46</v>
      </c>
      <c r="D28" s="13">
        <f t="shared" ref="D28:E28" si="6">D14+D23+D27</f>
        <v>56.1</v>
      </c>
      <c r="E28" s="13">
        <f t="shared" si="6"/>
        <v>267.56</v>
      </c>
      <c r="F28" s="13">
        <f>(C28+E28)*4+(D28*9)</f>
        <v>1804.98</v>
      </c>
      <c r="G28" s="17">
        <v>32</v>
      </c>
      <c r="H28" s="17">
        <v>381.7</v>
      </c>
      <c r="I28" s="13">
        <v>10.1</v>
      </c>
      <c r="J28" s="13">
        <v>0.4</v>
      </c>
      <c r="K28" s="13">
        <v>0.4</v>
      </c>
      <c r="L28" s="13">
        <v>0.5</v>
      </c>
      <c r="M28" s="17">
        <v>2.1</v>
      </c>
      <c r="N28" s="17">
        <v>1.2</v>
      </c>
      <c r="O28" s="13">
        <v>10.3</v>
      </c>
      <c r="P28" s="13">
        <v>744.8</v>
      </c>
      <c r="Q28" s="17">
        <v>252</v>
      </c>
      <c r="R28" s="17">
        <v>15.9</v>
      </c>
      <c r="S28" s="17">
        <v>7.2</v>
      </c>
      <c r="T28" s="17">
        <v>25.5</v>
      </c>
      <c r="U28" s="18" t="s">
        <v>36</v>
      </c>
      <c r="V28" s="18" t="s">
        <v>36</v>
      </c>
    </row>
    <row r="29" spans="1:22" ht="27.4" customHeight="1" x14ac:dyDescent="0.2">
      <c r="A29" s="31" t="s">
        <v>41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2" ht="14.25" customHeight="1" x14ac:dyDescent="0.2">
      <c r="A30" s="39" t="s">
        <v>1</v>
      </c>
      <c r="B30" s="39" t="s">
        <v>2</v>
      </c>
      <c r="C30" s="36" t="s">
        <v>3</v>
      </c>
      <c r="D30" s="37"/>
      <c r="E30" s="37"/>
      <c r="F30" s="38"/>
      <c r="G30" s="36" t="s">
        <v>186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39" t="s">
        <v>5</v>
      </c>
      <c r="V30" s="39" t="s">
        <v>6</v>
      </c>
    </row>
    <row r="31" spans="1:22" ht="49.5" customHeight="1" x14ac:dyDescent="0.2">
      <c r="A31" s="40"/>
      <c r="B31" s="40"/>
      <c r="C31" s="4" t="s">
        <v>7</v>
      </c>
      <c r="D31" s="4" t="s">
        <v>8</v>
      </c>
      <c r="E31" s="4" t="s">
        <v>9</v>
      </c>
      <c r="F31" s="5" t="s">
        <v>4</v>
      </c>
      <c r="G31" s="6" t="s">
        <v>10</v>
      </c>
      <c r="H31" s="6" t="s">
        <v>11</v>
      </c>
      <c r="I31" s="4" t="s">
        <v>12</v>
      </c>
      <c r="J31" s="4" t="s">
        <v>13</v>
      </c>
      <c r="K31" s="4" t="s">
        <v>14</v>
      </c>
      <c r="L31" s="4" t="s">
        <v>15</v>
      </c>
      <c r="M31" s="6" t="s">
        <v>16</v>
      </c>
      <c r="N31" s="6" t="s">
        <v>17</v>
      </c>
      <c r="O31" s="4" t="s">
        <v>18</v>
      </c>
      <c r="P31" s="4" t="s">
        <v>19</v>
      </c>
      <c r="Q31" s="6" t="s">
        <v>20</v>
      </c>
      <c r="R31" s="6" t="s">
        <v>21</v>
      </c>
      <c r="S31" s="6" t="s">
        <v>22</v>
      </c>
      <c r="T31" s="6" t="s">
        <v>23</v>
      </c>
      <c r="U31" s="40"/>
      <c r="V31" s="40"/>
    </row>
    <row r="32" spans="1:22" ht="20.25" customHeight="1" x14ac:dyDescent="0.2">
      <c r="A32" s="7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</row>
    <row r="33" spans="1:22" ht="20.25" customHeight="1" x14ac:dyDescent="0.2">
      <c r="A33" s="10" t="s">
        <v>155</v>
      </c>
      <c r="B33" s="11">
        <v>40</v>
      </c>
      <c r="C33" s="12">
        <v>0.8</v>
      </c>
      <c r="D33" s="12">
        <v>3.4</v>
      </c>
      <c r="E33" s="12">
        <v>2.8</v>
      </c>
      <c r="F33" s="13">
        <f t="shared" ref="F33:F39" si="7">(C33+E33)*4+(D33*9)</f>
        <v>45</v>
      </c>
      <c r="G33" s="14">
        <v>1.1000000000000001</v>
      </c>
      <c r="H33" s="14">
        <v>49</v>
      </c>
      <c r="I33" s="12">
        <v>0</v>
      </c>
      <c r="J33" s="12">
        <v>0</v>
      </c>
      <c r="K33" s="12">
        <v>0</v>
      </c>
      <c r="L33" s="12">
        <v>0</v>
      </c>
      <c r="M33" s="14">
        <v>0</v>
      </c>
      <c r="N33" s="14">
        <v>0</v>
      </c>
      <c r="O33" s="12">
        <v>0.2</v>
      </c>
      <c r="P33" s="12">
        <v>13.3</v>
      </c>
      <c r="Q33" s="14">
        <v>5.4</v>
      </c>
      <c r="R33" s="14">
        <v>0.3</v>
      </c>
      <c r="S33" s="14">
        <v>0</v>
      </c>
      <c r="T33" s="14">
        <v>0</v>
      </c>
      <c r="U33" s="15">
        <v>55</v>
      </c>
      <c r="V33" s="15">
        <v>2008</v>
      </c>
    </row>
    <row r="34" spans="1:22" ht="20.25" customHeight="1" x14ac:dyDescent="0.2">
      <c r="A34" s="10" t="s">
        <v>211</v>
      </c>
      <c r="B34" s="11">
        <v>150</v>
      </c>
      <c r="C34" s="12">
        <v>8.3000000000000007</v>
      </c>
      <c r="D34" s="12">
        <v>3.6</v>
      </c>
      <c r="E34" s="12">
        <v>52.8</v>
      </c>
      <c r="F34" s="13">
        <f t="shared" si="7"/>
        <v>276.79999999999995</v>
      </c>
      <c r="G34" s="14">
        <v>0</v>
      </c>
      <c r="H34" s="14">
        <v>17.899999999999999</v>
      </c>
      <c r="I34" s="12">
        <v>1.2</v>
      </c>
      <c r="J34" s="12">
        <v>0.1</v>
      </c>
      <c r="K34" s="12">
        <v>0.1</v>
      </c>
      <c r="L34" s="12">
        <v>0</v>
      </c>
      <c r="M34" s="14">
        <v>0</v>
      </c>
      <c r="N34" s="14">
        <v>0.1</v>
      </c>
      <c r="O34" s="12">
        <v>0.5</v>
      </c>
      <c r="P34" s="12">
        <v>40.6</v>
      </c>
      <c r="Q34" s="14">
        <v>7.4</v>
      </c>
      <c r="R34" s="14">
        <v>0.9</v>
      </c>
      <c r="S34" s="14">
        <v>0.4</v>
      </c>
      <c r="T34" s="14">
        <v>0.8</v>
      </c>
      <c r="U34" s="15">
        <v>331</v>
      </c>
      <c r="V34" s="15">
        <v>2008</v>
      </c>
    </row>
    <row r="35" spans="1:22" ht="20.25" customHeight="1" x14ac:dyDescent="0.2">
      <c r="A35" s="10" t="s">
        <v>156</v>
      </c>
      <c r="B35" s="12">
        <v>1</v>
      </c>
      <c r="C35" s="12">
        <v>8.3000000000000007</v>
      </c>
      <c r="D35" s="12">
        <v>13.4</v>
      </c>
      <c r="E35" s="12">
        <v>0.2</v>
      </c>
      <c r="F35" s="13">
        <f t="shared" si="7"/>
        <v>154.60000000000002</v>
      </c>
      <c r="G35" s="14">
        <v>0</v>
      </c>
      <c r="H35" s="14">
        <v>0</v>
      </c>
      <c r="I35" s="12">
        <v>0</v>
      </c>
      <c r="J35" s="12">
        <v>0</v>
      </c>
      <c r="K35" s="12">
        <v>0.1</v>
      </c>
      <c r="L35" s="12">
        <v>0.1</v>
      </c>
      <c r="M35" s="14">
        <v>0</v>
      </c>
      <c r="N35" s="14">
        <v>0</v>
      </c>
      <c r="O35" s="12">
        <v>1.1000000000000001</v>
      </c>
      <c r="P35" s="12">
        <v>85.9</v>
      </c>
      <c r="Q35" s="14">
        <v>10.8</v>
      </c>
      <c r="R35" s="14">
        <v>1</v>
      </c>
      <c r="S35" s="14">
        <v>0</v>
      </c>
      <c r="T35" s="14">
        <v>0</v>
      </c>
      <c r="U35" s="15">
        <v>254</v>
      </c>
      <c r="V35" s="15">
        <v>2008</v>
      </c>
    </row>
    <row r="36" spans="1:22" ht="20.25" customHeight="1" x14ac:dyDescent="0.2">
      <c r="A36" s="10" t="s">
        <v>157</v>
      </c>
      <c r="B36" s="12">
        <v>200</v>
      </c>
      <c r="C36" s="12">
        <v>5.8</v>
      </c>
      <c r="D36" s="12">
        <v>3.6</v>
      </c>
      <c r="E36" s="12">
        <v>23.8</v>
      </c>
      <c r="F36" s="13">
        <f t="shared" si="7"/>
        <v>150.80000000000001</v>
      </c>
      <c r="G36" s="14">
        <v>0.5</v>
      </c>
      <c r="H36" s="14">
        <v>17.7</v>
      </c>
      <c r="I36" s="12">
        <v>0</v>
      </c>
      <c r="J36" s="12">
        <v>0</v>
      </c>
      <c r="K36" s="12">
        <v>0</v>
      </c>
      <c r="L36" s="12">
        <v>0.2</v>
      </c>
      <c r="M36" s="14">
        <v>0</v>
      </c>
      <c r="N36" s="14">
        <v>0</v>
      </c>
      <c r="O36" s="12">
        <v>0.2</v>
      </c>
      <c r="P36" s="12">
        <v>104.6</v>
      </c>
      <c r="Q36" s="14">
        <v>28.9</v>
      </c>
      <c r="R36" s="14">
        <v>0.9</v>
      </c>
      <c r="S36" s="14">
        <v>0.7</v>
      </c>
      <c r="T36" s="14">
        <v>9</v>
      </c>
      <c r="U36" s="15">
        <v>433</v>
      </c>
      <c r="V36" s="15">
        <v>2008</v>
      </c>
    </row>
    <row r="37" spans="1:22" ht="21.75" customHeight="1" x14ac:dyDescent="0.2">
      <c r="A37" s="10" t="s">
        <v>29</v>
      </c>
      <c r="B37" s="11">
        <v>50</v>
      </c>
      <c r="C37" s="12">
        <v>7.16</v>
      </c>
      <c r="D37" s="12">
        <v>1.5</v>
      </c>
      <c r="E37" s="12">
        <v>25.66</v>
      </c>
      <c r="F37" s="13">
        <f t="shared" si="7"/>
        <v>144.78</v>
      </c>
      <c r="G37" s="14">
        <v>0</v>
      </c>
      <c r="H37" s="14">
        <v>0</v>
      </c>
      <c r="I37" s="12">
        <v>0</v>
      </c>
      <c r="J37" s="12">
        <v>0</v>
      </c>
      <c r="K37" s="12">
        <v>0</v>
      </c>
      <c r="L37" s="12">
        <v>0</v>
      </c>
      <c r="M37" s="14">
        <v>0</v>
      </c>
      <c r="N37" s="14">
        <v>0</v>
      </c>
      <c r="O37" s="12">
        <v>0.3</v>
      </c>
      <c r="P37" s="12">
        <v>19.5</v>
      </c>
      <c r="Q37" s="14">
        <v>3.9</v>
      </c>
      <c r="R37" s="14">
        <v>0.3</v>
      </c>
      <c r="S37" s="14">
        <v>0.2</v>
      </c>
      <c r="T37" s="14">
        <v>0</v>
      </c>
      <c r="U37" s="15" t="s">
        <v>26</v>
      </c>
      <c r="V37" s="15" t="s">
        <v>26</v>
      </c>
    </row>
    <row r="38" spans="1:22" ht="21.75" customHeight="1" x14ac:dyDescent="0.2">
      <c r="A38" s="10" t="s">
        <v>35</v>
      </c>
      <c r="B38" s="11">
        <v>40</v>
      </c>
      <c r="C38" s="12">
        <v>2.6</v>
      </c>
      <c r="D38" s="12">
        <v>0.4</v>
      </c>
      <c r="E38" s="12">
        <v>17</v>
      </c>
      <c r="F38" s="13">
        <f t="shared" si="7"/>
        <v>82</v>
      </c>
      <c r="G38" s="14">
        <v>0</v>
      </c>
      <c r="H38" s="14">
        <v>0</v>
      </c>
      <c r="I38" s="12">
        <v>0.9</v>
      </c>
      <c r="J38" s="12">
        <v>0</v>
      </c>
      <c r="K38" s="12">
        <v>0.1</v>
      </c>
      <c r="L38" s="12">
        <v>0</v>
      </c>
      <c r="M38" s="14">
        <v>0</v>
      </c>
      <c r="N38" s="14">
        <v>0.1</v>
      </c>
      <c r="O38" s="12">
        <v>0.3</v>
      </c>
      <c r="P38" s="12">
        <v>34.799999999999997</v>
      </c>
      <c r="Q38" s="14">
        <v>7.6</v>
      </c>
      <c r="R38" s="14">
        <v>1.6</v>
      </c>
      <c r="S38" s="14">
        <v>0.5</v>
      </c>
      <c r="T38" s="14">
        <v>2.2000000000000002</v>
      </c>
      <c r="U38" s="15" t="s">
        <v>26</v>
      </c>
      <c r="V38" s="15">
        <v>2008</v>
      </c>
    </row>
    <row r="39" spans="1:22" ht="20.25" customHeight="1" x14ac:dyDescent="0.2">
      <c r="A39" s="16" t="s">
        <v>44</v>
      </c>
      <c r="B39" s="12"/>
      <c r="C39" s="13">
        <f>SUM(C33:C38)</f>
        <v>32.96</v>
      </c>
      <c r="D39" s="13">
        <f t="shared" ref="D39:E39" si="8">SUM(D33:D38)</f>
        <v>25.9</v>
      </c>
      <c r="E39" s="13">
        <f t="shared" si="8"/>
        <v>122.25999999999999</v>
      </c>
      <c r="F39" s="13">
        <f t="shared" si="7"/>
        <v>853.98</v>
      </c>
      <c r="G39" s="17">
        <v>1.6</v>
      </c>
      <c r="H39" s="17">
        <v>84.6</v>
      </c>
      <c r="I39" s="13">
        <v>1.2</v>
      </c>
      <c r="J39" s="13">
        <v>0.1</v>
      </c>
      <c r="K39" s="13">
        <v>0.2</v>
      </c>
      <c r="L39" s="13">
        <v>0.3</v>
      </c>
      <c r="M39" s="17">
        <v>0</v>
      </c>
      <c r="N39" s="17">
        <v>0.1</v>
      </c>
      <c r="O39" s="13">
        <v>2.2999999999999998</v>
      </c>
      <c r="P39" s="13">
        <v>263.89999999999998</v>
      </c>
      <c r="Q39" s="17">
        <v>56.4</v>
      </c>
      <c r="R39" s="17">
        <v>3.4</v>
      </c>
      <c r="S39" s="17">
        <v>1.3</v>
      </c>
      <c r="T39" s="17">
        <v>9.8000000000000007</v>
      </c>
      <c r="U39" s="18" t="s">
        <v>43</v>
      </c>
      <c r="V39" s="18" t="s">
        <v>43</v>
      </c>
    </row>
    <row r="40" spans="1:22" ht="20.25" customHeight="1" x14ac:dyDescent="0.2">
      <c r="A40" s="7" t="s">
        <v>45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</row>
    <row r="41" spans="1:22" ht="20.25" customHeight="1" x14ac:dyDescent="0.2">
      <c r="A41" s="10" t="s">
        <v>46</v>
      </c>
      <c r="B41" s="12">
        <v>60</v>
      </c>
      <c r="C41" s="12">
        <v>0.6</v>
      </c>
      <c r="D41" s="12">
        <v>2.8</v>
      </c>
      <c r="E41" s="12">
        <v>4.5999999999999996</v>
      </c>
      <c r="F41" s="13">
        <f t="shared" ref="F41:F47" si="9">(C41+E41)*4+(D41*9)</f>
        <v>46</v>
      </c>
      <c r="G41" s="14">
        <v>5.6</v>
      </c>
      <c r="H41" s="14">
        <v>154.30000000000001</v>
      </c>
      <c r="I41" s="12">
        <v>1.4</v>
      </c>
      <c r="J41" s="12">
        <v>0</v>
      </c>
      <c r="K41" s="12">
        <v>0</v>
      </c>
      <c r="L41" s="12">
        <v>0</v>
      </c>
      <c r="M41" s="14">
        <v>0</v>
      </c>
      <c r="N41" s="14">
        <v>0</v>
      </c>
      <c r="O41" s="12">
        <v>0.3</v>
      </c>
      <c r="P41" s="12">
        <v>13.3</v>
      </c>
      <c r="Q41" s="14">
        <v>7.5</v>
      </c>
      <c r="R41" s="14">
        <v>0.4</v>
      </c>
      <c r="S41" s="14">
        <v>0.1</v>
      </c>
      <c r="T41" s="14">
        <v>1.4</v>
      </c>
      <c r="U41" s="15">
        <v>41</v>
      </c>
      <c r="V41" s="15">
        <v>2008</v>
      </c>
    </row>
    <row r="42" spans="1:22" ht="20.25" customHeight="1" x14ac:dyDescent="0.2">
      <c r="A42" s="10" t="s">
        <v>47</v>
      </c>
      <c r="B42" s="12" t="s">
        <v>48</v>
      </c>
      <c r="C42" s="12">
        <v>5.9</v>
      </c>
      <c r="D42" s="12">
        <v>5.8</v>
      </c>
      <c r="E42" s="12">
        <v>21.8</v>
      </c>
      <c r="F42" s="13">
        <f t="shared" si="9"/>
        <v>163</v>
      </c>
      <c r="G42" s="14">
        <v>5.9</v>
      </c>
      <c r="H42" s="14">
        <v>141.4</v>
      </c>
      <c r="I42" s="12">
        <v>1</v>
      </c>
      <c r="J42" s="12">
        <v>0</v>
      </c>
      <c r="K42" s="12">
        <v>0</v>
      </c>
      <c r="L42" s="12">
        <v>0</v>
      </c>
      <c r="M42" s="14">
        <v>0.6</v>
      </c>
      <c r="N42" s="14">
        <v>0.2</v>
      </c>
      <c r="O42" s="12">
        <v>1.5</v>
      </c>
      <c r="P42" s="12">
        <v>85.2</v>
      </c>
      <c r="Q42" s="14">
        <v>26.5</v>
      </c>
      <c r="R42" s="14">
        <v>1.8</v>
      </c>
      <c r="S42" s="14">
        <v>1.1000000000000001</v>
      </c>
      <c r="T42" s="14">
        <v>6.9</v>
      </c>
      <c r="U42" s="15">
        <v>77</v>
      </c>
      <c r="V42" s="15">
        <v>2008</v>
      </c>
    </row>
    <row r="43" spans="1:22" ht="20.25" customHeight="1" x14ac:dyDescent="0.2">
      <c r="A43" s="10" t="s">
        <v>158</v>
      </c>
      <c r="B43" s="12">
        <v>80</v>
      </c>
      <c r="C43" s="12">
        <v>10</v>
      </c>
      <c r="D43" s="12">
        <v>19.100000000000001</v>
      </c>
      <c r="E43" s="12">
        <v>11.1</v>
      </c>
      <c r="F43" s="13">
        <f t="shared" si="9"/>
        <v>256.3</v>
      </c>
      <c r="G43" s="14">
        <v>0.7</v>
      </c>
      <c r="H43" s="14">
        <v>53.2</v>
      </c>
      <c r="I43" s="12">
        <v>1.8</v>
      </c>
      <c r="J43" s="12">
        <v>0</v>
      </c>
      <c r="K43" s="12">
        <v>0.1</v>
      </c>
      <c r="L43" s="12">
        <v>0.1</v>
      </c>
      <c r="M43" s="14">
        <v>0.5</v>
      </c>
      <c r="N43" s="14">
        <v>0.5</v>
      </c>
      <c r="O43" s="12">
        <v>5.9</v>
      </c>
      <c r="P43" s="12">
        <v>183</v>
      </c>
      <c r="Q43" s="14">
        <v>28</v>
      </c>
      <c r="R43" s="14">
        <v>2.1</v>
      </c>
      <c r="S43" s="14">
        <v>2</v>
      </c>
      <c r="T43" s="14">
        <v>7</v>
      </c>
      <c r="U43" s="15">
        <v>314</v>
      </c>
      <c r="V43" s="15">
        <v>2008</v>
      </c>
    </row>
    <row r="44" spans="1:22" ht="20.25" customHeight="1" x14ac:dyDescent="0.2">
      <c r="A44" s="10" t="s">
        <v>182</v>
      </c>
      <c r="B44" s="12">
        <v>150</v>
      </c>
      <c r="C44" s="12">
        <v>3.2</v>
      </c>
      <c r="D44" s="12">
        <v>4.0999999999999996</v>
      </c>
      <c r="E44" s="12">
        <v>20</v>
      </c>
      <c r="F44" s="13">
        <f t="shared" si="9"/>
        <v>129.69999999999999</v>
      </c>
      <c r="G44" s="14">
        <v>10.3</v>
      </c>
      <c r="H44" s="14">
        <v>25</v>
      </c>
      <c r="I44" s="12">
        <v>0.2</v>
      </c>
      <c r="J44" s="12">
        <v>0.1</v>
      </c>
      <c r="K44" s="12">
        <v>0.2</v>
      </c>
      <c r="L44" s="12">
        <v>0.1</v>
      </c>
      <c r="M44" s="14">
        <v>0</v>
      </c>
      <c r="N44" s="14">
        <v>0.4</v>
      </c>
      <c r="O44" s="12">
        <v>1.4</v>
      </c>
      <c r="P44" s="12">
        <v>86</v>
      </c>
      <c r="Q44" s="14">
        <v>29.4</v>
      </c>
      <c r="R44" s="14">
        <v>1.2</v>
      </c>
      <c r="S44" s="14">
        <v>0.6</v>
      </c>
      <c r="T44" s="14">
        <v>8.5</v>
      </c>
      <c r="U44" s="15">
        <v>335</v>
      </c>
      <c r="V44" s="15">
        <v>2008</v>
      </c>
    </row>
    <row r="45" spans="1:22" ht="20.25" customHeight="1" x14ac:dyDescent="0.2">
      <c r="A45" s="10" t="s">
        <v>159</v>
      </c>
      <c r="B45" s="12">
        <v>200</v>
      </c>
      <c r="C45" s="12">
        <v>0.2</v>
      </c>
      <c r="D45" s="12">
        <v>0.1</v>
      </c>
      <c r="E45" s="12">
        <v>10.1</v>
      </c>
      <c r="F45" s="13">
        <f t="shared" si="9"/>
        <v>42.099999999999994</v>
      </c>
      <c r="G45" s="14">
        <v>12</v>
      </c>
      <c r="H45" s="14">
        <v>2.1</v>
      </c>
      <c r="I45" s="12">
        <v>0.1</v>
      </c>
      <c r="J45" s="12">
        <v>0</v>
      </c>
      <c r="K45" s="12">
        <v>0</v>
      </c>
      <c r="L45" s="12">
        <v>0</v>
      </c>
      <c r="M45" s="14">
        <v>0</v>
      </c>
      <c r="N45" s="14">
        <v>0</v>
      </c>
      <c r="O45" s="12">
        <v>0</v>
      </c>
      <c r="P45" s="12">
        <v>4.5</v>
      </c>
      <c r="Q45" s="14">
        <v>6</v>
      </c>
      <c r="R45" s="14">
        <v>0.2</v>
      </c>
      <c r="S45" s="14">
        <v>0</v>
      </c>
      <c r="T45" s="14">
        <v>0.2</v>
      </c>
      <c r="U45" s="15">
        <v>394</v>
      </c>
      <c r="V45" s="15">
        <v>2008</v>
      </c>
    </row>
    <row r="46" spans="1:22" ht="20.25" customHeight="1" x14ac:dyDescent="0.2">
      <c r="A46" s="10" t="s">
        <v>35</v>
      </c>
      <c r="B46" s="12">
        <v>40</v>
      </c>
      <c r="C46" s="12">
        <v>2.6</v>
      </c>
      <c r="D46" s="12">
        <v>0.4</v>
      </c>
      <c r="E46" s="12">
        <v>17</v>
      </c>
      <c r="F46" s="13">
        <f t="shared" si="9"/>
        <v>82</v>
      </c>
      <c r="G46" s="14">
        <v>0</v>
      </c>
      <c r="H46" s="14">
        <v>0</v>
      </c>
      <c r="I46" s="12">
        <v>0.9</v>
      </c>
      <c r="J46" s="12">
        <v>0</v>
      </c>
      <c r="K46" s="12">
        <v>0.1</v>
      </c>
      <c r="L46" s="12">
        <v>0</v>
      </c>
      <c r="M46" s="14">
        <v>0</v>
      </c>
      <c r="N46" s="14">
        <v>0.1</v>
      </c>
      <c r="O46" s="12">
        <v>0.3</v>
      </c>
      <c r="P46" s="12">
        <v>34.799999999999997</v>
      </c>
      <c r="Q46" s="14">
        <v>7.6</v>
      </c>
      <c r="R46" s="14">
        <v>1.6</v>
      </c>
      <c r="S46" s="14">
        <v>0.5</v>
      </c>
      <c r="T46" s="14">
        <v>2.2000000000000002</v>
      </c>
      <c r="U46" s="15" t="s">
        <v>49</v>
      </c>
      <c r="V46" s="15">
        <v>2008</v>
      </c>
    </row>
    <row r="47" spans="1:22" ht="20.25" customHeight="1" x14ac:dyDescent="0.2">
      <c r="A47" s="10" t="s">
        <v>37</v>
      </c>
      <c r="B47" s="12">
        <v>40</v>
      </c>
      <c r="C47" s="12">
        <v>3.1</v>
      </c>
      <c r="D47" s="12">
        <v>0.2</v>
      </c>
      <c r="E47" s="12">
        <v>20.100000000000001</v>
      </c>
      <c r="F47" s="13">
        <f t="shared" si="9"/>
        <v>94.600000000000009</v>
      </c>
      <c r="G47" s="14">
        <v>0</v>
      </c>
      <c r="H47" s="14">
        <v>0</v>
      </c>
      <c r="I47" s="12">
        <v>0.8</v>
      </c>
      <c r="J47" s="12">
        <v>0</v>
      </c>
      <c r="K47" s="12">
        <v>0.1</v>
      </c>
      <c r="L47" s="12">
        <v>0</v>
      </c>
      <c r="M47" s="14">
        <v>0</v>
      </c>
      <c r="N47" s="14">
        <v>0.1</v>
      </c>
      <c r="O47" s="12">
        <v>0.6</v>
      </c>
      <c r="P47" s="12">
        <v>33.6</v>
      </c>
      <c r="Q47" s="14">
        <v>13.2</v>
      </c>
      <c r="R47" s="14">
        <v>0.8</v>
      </c>
      <c r="S47" s="14">
        <v>0.3</v>
      </c>
      <c r="T47" s="14">
        <v>0</v>
      </c>
      <c r="U47" s="15" t="s">
        <v>49</v>
      </c>
      <c r="V47" s="15">
        <v>2008</v>
      </c>
    </row>
    <row r="48" spans="1:22" ht="20.25" customHeight="1" x14ac:dyDescent="0.2">
      <c r="A48" s="16" t="s">
        <v>50</v>
      </c>
      <c r="B48" s="12"/>
      <c r="C48" s="13">
        <f>SUM(C41:C47)</f>
        <v>25.6</v>
      </c>
      <c r="D48" s="13">
        <f t="shared" ref="D48:E48" si="10">SUM(D41:D47)</f>
        <v>32.500000000000007</v>
      </c>
      <c r="E48" s="13">
        <f t="shared" si="10"/>
        <v>104.69999999999999</v>
      </c>
      <c r="F48" s="13">
        <f>(C48+E48)*4+(D48*9)</f>
        <v>813.7</v>
      </c>
      <c r="G48" s="17">
        <v>41.9</v>
      </c>
      <c r="H48" s="17">
        <v>581.79999999999995</v>
      </c>
      <c r="I48" s="13">
        <v>8</v>
      </c>
      <c r="J48" s="13">
        <v>0.1</v>
      </c>
      <c r="K48" s="13">
        <v>0.5</v>
      </c>
      <c r="L48" s="13">
        <v>0.2</v>
      </c>
      <c r="M48" s="17">
        <v>1.1000000000000001</v>
      </c>
      <c r="N48" s="17">
        <v>1.4</v>
      </c>
      <c r="O48" s="13">
        <v>10.3</v>
      </c>
      <c r="P48" s="13">
        <v>458</v>
      </c>
      <c r="Q48" s="17">
        <v>128.4</v>
      </c>
      <c r="R48" s="17">
        <v>8.6</v>
      </c>
      <c r="S48" s="17">
        <v>4.9000000000000004</v>
      </c>
      <c r="T48" s="17">
        <v>28</v>
      </c>
      <c r="U48" s="18" t="s">
        <v>49</v>
      </c>
      <c r="V48" s="18" t="s">
        <v>49</v>
      </c>
    </row>
    <row r="49" spans="1:22" ht="20.25" customHeight="1" x14ac:dyDescent="0.2">
      <c r="A49" s="7" t="s">
        <v>51</v>
      </c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</row>
    <row r="50" spans="1:22" ht="20.25" customHeight="1" x14ac:dyDescent="0.2">
      <c r="A50" s="10" t="s">
        <v>177</v>
      </c>
      <c r="B50" s="12">
        <v>100</v>
      </c>
      <c r="C50" s="12">
        <v>8.6999999999999993</v>
      </c>
      <c r="D50" s="12">
        <v>8</v>
      </c>
      <c r="E50" s="12">
        <v>43.7</v>
      </c>
      <c r="F50" s="13">
        <f t="shared" ref="F50:F51" si="11">(C50+E50)*4+(D50*9)</f>
        <v>281.60000000000002</v>
      </c>
      <c r="G50" s="14">
        <v>0.1</v>
      </c>
      <c r="H50" s="14">
        <v>20.6</v>
      </c>
      <c r="I50" s="12">
        <v>0.2</v>
      </c>
      <c r="J50" s="12">
        <v>0.1</v>
      </c>
      <c r="K50" s="12">
        <v>0.1</v>
      </c>
      <c r="L50" s="12">
        <v>0</v>
      </c>
      <c r="M50" s="14">
        <v>0</v>
      </c>
      <c r="N50" s="14">
        <v>0</v>
      </c>
      <c r="O50" s="12">
        <v>0.6</v>
      </c>
      <c r="P50" s="12">
        <v>50.6</v>
      </c>
      <c r="Q50" s="14">
        <v>9.9</v>
      </c>
      <c r="R50" s="14">
        <v>0.9</v>
      </c>
      <c r="S50" s="14">
        <v>0.3</v>
      </c>
      <c r="T50" s="14">
        <v>1.6</v>
      </c>
      <c r="U50" s="15">
        <v>453</v>
      </c>
      <c r="V50" s="15">
        <v>2008</v>
      </c>
    </row>
    <row r="51" spans="1:22" ht="20.25" customHeight="1" x14ac:dyDescent="0.2">
      <c r="A51" s="10" t="s">
        <v>215</v>
      </c>
      <c r="B51" s="12">
        <v>200</v>
      </c>
      <c r="C51" s="12">
        <v>5.6</v>
      </c>
      <c r="D51" s="12">
        <v>5</v>
      </c>
      <c r="E51" s="12">
        <v>9</v>
      </c>
      <c r="F51" s="13">
        <f t="shared" si="11"/>
        <v>103.4</v>
      </c>
      <c r="G51" s="14">
        <v>4</v>
      </c>
      <c r="H51" s="14">
        <v>0</v>
      </c>
      <c r="I51" s="12">
        <v>0</v>
      </c>
      <c r="J51" s="12">
        <v>0</v>
      </c>
      <c r="K51" s="12">
        <v>0</v>
      </c>
      <c r="L51" s="12">
        <v>0</v>
      </c>
      <c r="M51" s="14">
        <v>0</v>
      </c>
      <c r="N51" s="14">
        <v>0.1</v>
      </c>
      <c r="O51" s="12">
        <v>0.2</v>
      </c>
      <c r="P51" s="12">
        <v>14</v>
      </c>
      <c r="Q51" s="14">
        <v>8</v>
      </c>
      <c r="R51" s="14">
        <v>2.8</v>
      </c>
      <c r="S51" s="14">
        <v>0.1</v>
      </c>
      <c r="T51" s="14">
        <v>2</v>
      </c>
      <c r="U51" s="15" t="s">
        <v>49</v>
      </c>
      <c r="V51" s="15">
        <v>2008</v>
      </c>
    </row>
    <row r="52" spans="1:22" ht="20.25" customHeight="1" x14ac:dyDescent="0.2">
      <c r="A52" s="16" t="s">
        <v>50</v>
      </c>
      <c r="B52" s="12"/>
      <c r="C52" s="13">
        <f>SUM(C50:C51)</f>
        <v>14.299999999999999</v>
      </c>
      <c r="D52" s="13">
        <f t="shared" ref="D52:E52" si="12">SUM(D50:D51)</f>
        <v>13</v>
      </c>
      <c r="E52" s="13">
        <f t="shared" si="12"/>
        <v>52.7</v>
      </c>
      <c r="F52" s="13">
        <f>(C52+E52)*4+(D52*9)</f>
        <v>385</v>
      </c>
      <c r="G52" s="17">
        <v>4.0999999999999996</v>
      </c>
      <c r="H52" s="17">
        <v>20.6</v>
      </c>
      <c r="I52" s="13">
        <v>0.2</v>
      </c>
      <c r="J52" s="13">
        <v>0.1</v>
      </c>
      <c r="K52" s="13">
        <v>0.1</v>
      </c>
      <c r="L52" s="13">
        <v>0</v>
      </c>
      <c r="M52" s="17">
        <v>0</v>
      </c>
      <c r="N52" s="17">
        <v>0.1</v>
      </c>
      <c r="O52" s="13">
        <v>0.8</v>
      </c>
      <c r="P52" s="13">
        <v>64.599999999999994</v>
      </c>
      <c r="Q52" s="17">
        <v>17.899999999999999</v>
      </c>
      <c r="R52" s="17">
        <v>3.7</v>
      </c>
      <c r="S52" s="17">
        <v>0.4</v>
      </c>
      <c r="T52" s="17">
        <v>3.6</v>
      </c>
      <c r="U52" s="18" t="s">
        <v>49</v>
      </c>
      <c r="V52" s="18" t="s">
        <v>49</v>
      </c>
    </row>
    <row r="53" spans="1:22" ht="20.25" customHeight="1" x14ac:dyDescent="0.2">
      <c r="A53" s="16" t="s">
        <v>52</v>
      </c>
      <c r="B53" s="12"/>
      <c r="C53" s="13">
        <f>C39+C48+C52</f>
        <v>72.86</v>
      </c>
      <c r="D53" s="13">
        <f t="shared" ref="D53:E53" si="13">D39+D48+D52</f>
        <v>71.400000000000006</v>
      </c>
      <c r="E53" s="13">
        <f t="shared" si="13"/>
        <v>279.65999999999997</v>
      </c>
      <c r="F53" s="13">
        <f>(C53+E53)*4+(D53*9)</f>
        <v>2052.6799999999998</v>
      </c>
      <c r="G53" s="17">
        <v>47.6</v>
      </c>
      <c r="H53" s="17">
        <v>687</v>
      </c>
      <c r="I53" s="13">
        <v>9.4</v>
      </c>
      <c r="J53" s="13">
        <v>0.3</v>
      </c>
      <c r="K53" s="13">
        <v>0.8</v>
      </c>
      <c r="L53" s="13">
        <v>0.5</v>
      </c>
      <c r="M53" s="17">
        <v>1.1000000000000001</v>
      </c>
      <c r="N53" s="17">
        <v>1.6</v>
      </c>
      <c r="O53" s="13">
        <v>13.4</v>
      </c>
      <c r="P53" s="13">
        <v>786.5</v>
      </c>
      <c r="Q53" s="17">
        <v>202.7</v>
      </c>
      <c r="R53" s="17">
        <v>15.7</v>
      </c>
      <c r="S53" s="17">
        <v>6.6</v>
      </c>
      <c r="T53" s="17">
        <v>41.4</v>
      </c>
      <c r="U53" s="18" t="s">
        <v>49</v>
      </c>
      <c r="V53" s="18" t="s">
        <v>49</v>
      </c>
    </row>
    <row r="54" spans="1:22" ht="27.4" customHeight="1" x14ac:dyDescent="0.2">
      <c r="A54" s="31" t="s">
        <v>53</v>
      </c>
      <c r="B54" s="1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22" ht="14.25" customHeight="1" x14ac:dyDescent="0.2">
      <c r="A55" s="39" t="s">
        <v>1</v>
      </c>
      <c r="B55" s="39" t="s">
        <v>2</v>
      </c>
      <c r="C55" s="36" t="s">
        <v>3</v>
      </c>
      <c r="D55" s="37"/>
      <c r="E55" s="37"/>
      <c r="F55" s="38"/>
      <c r="G55" s="36" t="s">
        <v>186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39" t="s">
        <v>5</v>
      </c>
      <c r="V55" s="39" t="s">
        <v>6</v>
      </c>
    </row>
    <row r="56" spans="1:22" ht="49.5" customHeight="1" x14ac:dyDescent="0.2">
      <c r="A56" s="40"/>
      <c r="B56" s="40"/>
      <c r="C56" s="4" t="s">
        <v>7</v>
      </c>
      <c r="D56" s="4" t="s">
        <v>8</v>
      </c>
      <c r="E56" s="4" t="s">
        <v>9</v>
      </c>
      <c r="F56" s="5" t="s">
        <v>4</v>
      </c>
      <c r="G56" s="6" t="s">
        <v>10</v>
      </c>
      <c r="H56" s="6" t="s">
        <v>11</v>
      </c>
      <c r="I56" s="4" t="s">
        <v>12</v>
      </c>
      <c r="J56" s="4" t="s">
        <v>13</v>
      </c>
      <c r="K56" s="4" t="s">
        <v>14</v>
      </c>
      <c r="L56" s="4" t="s">
        <v>15</v>
      </c>
      <c r="M56" s="6" t="s">
        <v>16</v>
      </c>
      <c r="N56" s="6" t="s">
        <v>17</v>
      </c>
      <c r="O56" s="4" t="s">
        <v>18</v>
      </c>
      <c r="P56" s="4" t="s">
        <v>19</v>
      </c>
      <c r="Q56" s="6" t="s">
        <v>20</v>
      </c>
      <c r="R56" s="6" t="s">
        <v>21</v>
      </c>
      <c r="S56" s="6" t="s">
        <v>22</v>
      </c>
      <c r="T56" s="6" t="s">
        <v>23</v>
      </c>
      <c r="U56" s="40"/>
      <c r="V56" s="40"/>
    </row>
    <row r="57" spans="1:22" ht="24" customHeight="1" x14ac:dyDescent="0.2">
      <c r="A57" s="7" t="s">
        <v>54</v>
      </c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</row>
    <row r="58" spans="1:22" ht="24" customHeight="1" x14ac:dyDescent="0.2">
      <c r="A58" s="10" t="s">
        <v>160</v>
      </c>
      <c r="B58" s="12">
        <v>200</v>
      </c>
      <c r="C58" s="12">
        <v>25.2</v>
      </c>
      <c r="D58" s="12">
        <v>23.8</v>
      </c>
      <c r="E58" s="12">
        <v>11.6</v>
      </c>
      <c r="F58" s="13">
        <f t="shared" ref="F58:F62" si="14">(C58+E58)*4+(D58*9)</f>
        <v>361.4</v>
      </c>
      <c r="G58" s="14">
        <v>0.2</v>
      </c>
      <c r="H58" s="14">
        <v>185.9</v>
      </c>
      <c r="I58" s="12">
        <v>1.7</v>
      </c>
      <c r="J58" s="12">
        <v>1.8</v>
      </c>
      <c r="K58" s="12">
        <v>0.1</v>
      </c>
      <c r="L58" s="12">
        <v>0.3</v>
      </c>
      <c r="M58" s="14">
        <v>0.4</v>
      </c>
      <c r="N58" s="14">
        <v>0.1</v>
      </c>
      <c r="O58" s="12">
        <v>0.2</v>
      </c>
      <c r="P58" s="12">
        <v>163</v>
      </c>
      <c r="Q58" s="14">
        <v>12.4</v>
      </c>
      <c r="R58" s="14">
        <v>1.8</v>
      </c>
      <c r="S58" s="14">
        <v>1</v>
      </c>
      <c r="T58" s="14">
        <v>18.7</v>
      </c>
      <c r="U58" s="15">
        <v>214</v>
      </c>
      <c r="V58" s="15">
        <v>2008</v>
      </c>
    </row>
    <row r="59" spans="1:22" ht="24" customHeight="1" x14ac:dyDescent="0.2">
      <c r="A59" s="10" t="s">
        <v>161</v>
      </c>
      <c r="B59" s="12">
        <v>70</v>
      </c>
      <c r="C59" s="12">
        <v>10</v>
      </c>
      <c r="D59" s="12">
        <v>6.8</v>
      </c>
      <c r="E59" s="12">
        <v>25.6</v>
      </c>
      <c r="F59" s="13">
        <f t="shared" si="14"/>
        <v>203.6</v>
      </c>
      <c r="G59" s="14">
        <v>1.4</v>
      </c>
      <c r="H59" s="14">
        <v>22.3</v>
      </c>
      <c r="I59" s="12">
        <v>0.7</v>
      </c>
      <c r="J59" s="12">
        <v>0</v>
      </c>
      <c r="K59" s="12">
        <v>0.2</v>
      </c>
      <c r="L59" s="12">
        <v>0</v>
      </c>
      <c r="M59" s="14">
        <v>0</v>
      </c>
      <c r="N59" s="14">
        <v>0.1</v>
      </c>
      <c r="O59" s="12">
        <v>1.4</v>
      </c>
      <c r="P59" s="12">
        <v>71.5</v>
      </c>
      <c r="Q59" s="14">
        <v>20.3</v>
      </c>
      <c r="R59" s="14">
        <v>1.3</v>
      </c>
      <c r="S59" s="14">
        <v>0.7</v>
      </c>
      <c r="T59" s="14">
        <v>2.2999999999999998</v>
      </c>
      <c r="U59" s="15">
        <v>5</v>
      </c>
      <c r="V59" s="15">
        <v>2008</v>
      </c>
    </row>
    <row r="60" spans="1:22" ht="24" customHeight="1" x14ac:dyDescent="0.2">
      <c r="A60" s="10" t="s">
        <v>162</v>
      </c>
      <c r="B60" s="12">
        <v>200</v>
      </c>
      <c r="C60" s="12">
        <v>0.2</v>
      </c>
      <c r="D60" s="12">
        <v>0</v>
      </c>
      <c r="E60" s="12">
        <v>19.5</v>
      </c>
      <c r="F60" s="13">
        <f t="shared" si="14"/>
        <v>78.8</v>
      </c>
      <c r="G60" s="14">
        <v>0</v>
      </c>
      <c r="H60" s="14">
        <v>0</v>
      </c>
      <c r="I60" s="12">
        <v>0</v>
      </c>
      <c r="J60" s="12">
        <v>0</v>
      </c>
      <c r="K60" s="12">
        <v>0</v>
      </c>
      <c r="L60" s="12">
        <v>0</v>
      </c>
      <c r="M60" s="14">
        <v>0</v>
      </c>
      <c r="N60" s="14">
        <v>0</v>
      </c>
      <c r="O60" s="12">
        <v>0.1</v>
      </c>
      <c r="P60" s="12">
        <v>7.4</v>
      </c>
      <c r="Q60" s="14">
        <v>5.8</v>
      </c>
      <c r="R60" s="14">
        <v>0.7</v>
      </c>
      <c r="S60" s="14">
        <v>0</v>
      </c>
      <c r="T60" s="14">
        <v>0</v>
      </c>
      <c r="U60" s="15">
        <v>430</v>
      </c>
      <c r="V60" s="15">
        <v>2008</v>
      </c>
    </row>
    <row r="61" spans="1:22" ht="21.75" customHeight="1" x14ac:dyDescent="0.2">
      <c r="A61" s="10" t="s">
        <v>35</v>
      </c>
      <c r="B61" s="11">
        <v>40</v>
      </c>
      <c r="C61" s="12">
        <v>2.6</v>
      </c>
      <c r="D61" s="12">
        <v>0.4</v>
      </c>
      <c r="E61" s="12">
        <v>17</v>
      </c>
      <c r="F61" s="13">
        <f t="shared" si="14"/>
        <v>82</v>
      </c>
      <c r="G61" s="14">
        <v>0</v>
      </c>
      <c r="H61" s="14">
        <v>0</v>
      </c>
      <c r="I61" s="12">
        <v>0.9</v>
      </c>
      <c r="J61" s="12">
        <v>0</v>
      </c>
      <c r="K61" s="12">
        <v>0.1</v>
      </c>
      <c r="L61" s="12">
        <v>0</v>
      </c>
      <c r="M61" s="14">
        <v>0</v>
      </c>
      <c r="N61" s="14">
        <v>0.1</v>
      </c>
      <c r="O61" s="12">
        <v>0.3</v>
      </c>
      <c r="P61" s="12">
        <v>34.799999999999997</v>
      </c>
      <c r="Q61" s="14">
        <v>7.6</v>
      </c>
      <c r="R61" s="14">
        <v>1.6</v>
      </c>
      <c r="S61" s="14">
        <v>0.5</v>
      </c>
      <c r="T61" s="14">
        <v>2.2000000000000002</v>
      </c>
      <c r="U61" s="15" t="s">
        <v>26</v>
      </c>
      <c r="V61" s="15">
        <v>2008</v>
      </c>
    </row>
    <row r="62" spans="1:22" ht="24" customHeight="1" x14ac:dyDescent="0.2">
      <c r="A62" s="16" t="s">
        <v>55</v>
      </c>
      <c r="B62" s="12"/>
      <c r="C62" s="13">
        <f>SUM(C58:C61)</f>
        <v>38.000000000000007</v>
      </c>
      <c r="D62" s="13">
        <f t="shared" ref="D62:E62" si="15">SUM(D58:D61)</f>
        <v>31</v>
      </c>
      <c r="E62" s="13">
        <f t="shared" si="15"/>
        <v>73.7</v>
      </c>
      <c r="F62" s="13">
        <f t="shared" si="14"/>
        <v>725.80000000000007</v>
      </c>
      <c r="G62" s="17">
        <v>1.6</v>
      </c>
      <c r="H62" s="17">
        <v>208.2</v>
      </c>
      <c r="I62" s="13">
        <v>2.4</v>
      </c>
      <c r="J62" s="13">
        <v>1.8</v>
      </c>
      <c r="K62" s="13">
        <v>0.3</v>
      </c>
      <c r="L62" s="13">
        <v>0.3</v>
      </c>
      <c r="M62" s="17">
        <v>0.4</v>
      </c>
      <c r="N62" s="17">
        <v>0.2</v>
      </c>
      <c r="O62" s="13">
        <v>1.7</v>
      </c>
      <c r="P62" s="13">
        <v>241.9</v>
      </c>
      <c r="Q62" s="17">
        <v>38.5</v>
      </c>
      <c r="R62" s="17">
        <v>3.8</v>
      </c>
      <c r="S62" s="17">
        <v>1.7</v>
      </c>
      <c r="T62" s="17">
        <v>21</v>
      </c>
      <c r="U62" s="18" t="s">
        <v>56</v>
      </c>
      <c r="V62" s="18" t="s">
        <v>56</v>
      </c>
    </row>
    <row r="63" spans="1:22" ht="24" customHeight="1" x14ac:dyDescent="0.2">
      <c r="A63" s="7" t="s">
        <v>57</v>
      </c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</row>
    <row r="64" spans="1:22" ht="24" customHeight="1" x14ac:dyDescent="0.2">
      <c r="A64" s="10" t="s">
        <v>58</v>
      </c>
      <c r="B64" s="12">
        <v>60</v>
      </c>
      <c r="C64" s="12">
        <v>1</v>
      </c>
      <c r="D64" s="12">
        <v>3.7</v>
      </c>
      <c r="E64" s="12">
        <v>4.5</v>
      </c>
      <c r="F64" s="13">
        <f t="shared" ref="F64:F70" si="16">(C64+E64)*4+(D64*9)</f>
        <v>55.300000000000004</v>
      </c>
      <c r="G64" s="14">
        <v>5.7</v>
      </c>
      <c r="H64" s="14">
        <v>96.5</v>
      </c>
      <c r="I64" s="12">
        <v>1.5</v>
      </c>
      <c r="J64" s="12">
        <v>0</v>
      </c>
      <c r="K64" s="12">
        <v>0</v>
      </c>
      <c r="L64" s="12">
        <v>0</v>
      </c>
      <c r="M64" s="14">
        <v>0</v>
      </c>
      <c r="N64" s="14">
        <v>0</v>
      </c>
      <c r="O64" s="12">
        <v>0.3</v>
      </c>
      <c r="P64" s="12">
        <v>24.6</v>
      </c>
      <c r="Q64" s="14">
        <v>11</v>
      </c>
      <c r="R64" s="14">
        <v>0.7</v>
      </c>
      <c r="S64" s="14">
        <v>0.2</v>
      </c>
      <c r="T64" s="14">
        <v>2.2999999999999998</v>
      </c>
      <c r="U64" s="15">
        <v>51</v>
      </c>
      <c r="V64" s="15">
        <v>2008</v>
      </c>
    </row>
    <row r="65" spans="1:22" ht="24" customHeight="1" x14ac:dyDescent="0.2">
      <c r="A65" s="10" t="s">
        <v>59</v>
      </c>
      <c r="B65" s="12" t="s">
        <v>48</v>
      </c>
      <c r="C65" s="12">
        <v>6.1</v>
      </c>
      <c r="D65" s="12">
        <v>5.8</v>
      </c>
      <c r="E65" s="12">
        <v>12.5</v>
      </c>
      <c r="F65" s="13">
        <f t="shared" si="16"/>
        <v>126.6</v>
      </c>
      <c r="G65" s="14">
        <v>5.8</v>
      </c>
      <c r="H65" s="14">
        <v>135.4</v>
      </c>
      <c r="I65" s="12">
        <v>1.2</v>
      </c>
      <c r="J65" s="12">
        <v>0</v>
      </c>
      <c r="K65" s="12">
        <v>0.1</v>
      </c>
      <c r="L65" s="12">
        <v>0</v>
      </c>
      <c r="M65" s="14">
        <v>0.6</v>
      </c>
      <c r="N65" s="14">
        <v>0.3</v>
      </c>
      <c r="O65" s="12">
        <v>1.7</v>
      </c>
      <c r="P65" s="12">
        <v>93.4</v>
      </c>
      <c r="Q65" s="14">
        <v>25.3</v>
      </c>
      <c r="R65" s="14">
        <v>1.4</v>
      </c>
      <c r="S65" s="14">
        <v>1</v>
      </c>
      <c r="T65" s="14">
        <v>5.2</v>
      </c>
      <c r="U65" s="15">
        <v>91</v>
      </c>
      <c r="V65" s="15">
        <v>2008</v>
      </c>
    </row>
    <row r="66" spans="1:22" ht="24" customHeight="1" x14ac:dyDescent="0.2">
      <c r="A66" s="10" t="s">
        <v>60</v>
      </c>
      <c r="B66" s="12" t="s">
        <v>61</v>
      </c>
      <c r="C66" s="12">
        <v>8.9</v>
      </c>
      <c r="D66" s="12">
        <v>7.6</v>
      </c>
      <c r="E66" s="12">
        <v>2.1</v>
      </c>
      <c r="F66" s="13">
        <f t="shared" si="16"/>
        <v>112.39999999999999</v>
      </c>
      <c r="G66" s="14">
        <v>1.6</v>
      </c>
      <c r="H66" s="14">
        <v>143.80000000000001</v>
      </c>
      <c r="I66" s="12">
        <v>1.5</v>
      </c>
      <c r="J66" s="12">
        <v>0</v>
      </c>
      <c r="K66" s="12">
        <v>0.1</v>
      </c>
      <c r="L66" s="12">
        <v>0.1</v>
      </c>
      <c r="M66" s="14">
        <v>0</v>
      </c>
      <c r="N66" s="14">
        <v>0</v>
      </c>
      <c r="O66" s="12">
        <v>2.7</v>
      </c>
      <c r="P66" s="12">
        <v>138</v>
      </c>
      <c r="Q66" s="14">
        <v>24.6</v>
      </c>
      <c r="R66" s="14">
        <v>0.8</v>
      </c>
      <c r="S66" s="14">
        <v>0.6</v>
      </c>
      <c r="T66" s="14">
        <v>35.9</v>
      </c>
      <c r="U66" s="15">
        <v>233</v>
      </c>
      <c r="V66" s="15">
        <v>2008</v>
      </c>
    </row>
    <row r="67" spans="1:22" ht="24" customHeight="1" x14ac:dyDescent="0.2">
      <c r="A67" s="10" t="s">
        <v>163</v>
      </c>
      <c r="B67" s="12">
        <v>150</v>
      </c>
      <c r="C67" s="12">
        <v>3.6</v>
      </c>
      <c r="D67" s="12">
        <v>3.4</v>
      </c>
      <c r="E67" s="12">
        <v>36.4</v>
      </c>
      <c r="F67" s="13">
        <f t="shared" si="16"/>
        <v>190.6</v>
      </c>
      <c r="G67" s="14">
        <v>0</v>
      </c>
      <c r="H67" s="14">
        <v>17.899999999999999</v>
      </c>
      <c r="I67" s="12">
        <v>0.3</v>
      </c>
      <c r="J67" s="12">
        <v>0.1</v>
      </c>
      <c r="K67" s="12">
        <v>0</v>
      </c>
      <c r="L67" s="12">
        <v>0</v>
      </c>
      <c r="M67" s="14">
        <v>0</v>
      </c>
      <c r="N67" s="14">
        <v>0.1</v>
      </c>
      <c r="O67" s="12">
        <v>0.7</v>
      </c>
      <c r="P67" s="12">
        <v>73.5</v>
      </c>
      <c r="Q67" s="14">
        <v>25.7</v>
      </c>
      <c r="R67" s="14">
        <v>0.5</v>
      </c>
      <c r="S67" s="14">
        <v>0.8</v>
      </c>
      <c r="T67" s="14">
        <v>0.8</v>
      </c>
      <c r="U67" s="15">
        <v>325</v>
      </c>
      <c r="V67" s="15">
        <v>2008</v>
      </c>
    </row>
    <row r="68" spans="1:22" ht="24" customHeight="1" x14ac:dyDescent="0.2">
      <c r="A68" s="10" t="s">
        <v>164</v>
      </c>
      <c r="B68" s="12">
        <v>200</v>
      </c>
      <c r="C68" s="12">
        <v>0.2</v>
      </c>
      <c r="D68" s="12">
        <v>0.1</v>
      </c>
      <c r="E68" s="12">
        <v>11.5</v>
      </c>
      <c r="F68" s="13">
        <f t="shared" si="16"/>
        <v>47.699999999999996</v>
      </c>
      <c r="G68" s="14">
        <v>8.8000000000000007</v>
      </c>
      <c r="H68" s="14">
        <v>2.2000000000000002</v>
      </c>
      <c r="I68" s="12">
        <v>0.2</v>
      </c>
      <c r="J68" s="12">
        <v>0</v>
      </c>
      <c r="K68" s="12">
        <v>0</v>
      </c>
      <c r="L68" s="12">
        <v>0</v>
      </c>
      <c r="M68" s="14">
        <v>0</v>
      </c>
      <c r="N68" s="14">
        <v>0</v>
      </c>
      <c r="O68" s="12">
        <v>0.1</v>
      </c>
      <c r="P68" s="12">
        <v>5</v>
      </c>
      <c r="Q68" s="14">
        <v>5.7</v>
      </c>
      <c r="R68" s="14">
        <v>0.5</v>
      </c>
      <c r="S68" s="14">
        <v>0</v>
      </c>
      <c r="T68" s="14">
        <v>0.5</v>
      </c>
      <c r="U68" s="15">
        <v>394</v>
      </c>
      <c r="V68" s="15">
        <v>2008</v>
      </c>
    </row>
    <row r="69" spans="1:22" ht="24" customHeight="1" x14ac:dyDescent="0.2">
      <c r="A69" s="10" t="s">
        <v>35</v>
      </c>
      <c r="B69" s="12">
        <v>40</v>
      </c>
      <c r="C69" s="12">
        <v>2.6</v>
      </c>
      <c r="D69" s="12">
        <v>0.4</v>
      </c>
      <c r="E69" s="12">
        <v>17</v>
      </c>
      <c r="F69" s="13">
        <f t="shared" si="16"/>
        <v>82</v>
      </c>
      <c r="G69" s="14">
        <v>0</v>
      </c>
      <c r="H69" s="14">
        <v>0</v>
      </c>
      <c r="I69" s="12">
        <v>0.9</v>
      </c>
      <c r="J69" s="12">
        <v>0</v>
      </c>
      <c r="K69" s="12">
        <v>0.1</v>
      </c>
      <c r="L69" s="12">
        <v>0</v>
      </c>
      <c r="M69" s="14">
        <v>0</v>
      </c>
      <c r="N69" s="14">
        <v>0.1</v>
      </c>
      <c r="O69" s="12">
        <v>0.3</v>
      </c>
      <c r="P69" s="12">
        <v>34.799999999999997</v>
      </c>
      <c r="Q69" s="14">
        <v>7.6</v>
      </c>
      <c r="R69" s="14">
        <v>1.6</v>
      </c>
      <c r="S69" s="14">
        <v>0.5</v>
      </c>
      <c r="T69" s="14">
        <v>2.2000000000000002</v>
      </c>
      <c r="U69" s="15" t="s">
        <v>56</v>
      </c>
      <c r="V69" s="15">
        <v>2008</v>
      </c>
    </row>
    <row r="70" spans="1:22" ht="24" customHeight="1" x14ac:dyDescent="0.2">
      <c r="A70" s="10" t="s">
        <v>37</v>
      </c>
      <c r="B70" s="12">
        <v>40</v>
      </c>
      <c r="C70" s="12">
        <v>3.1</v>
      </c>
      <c r="D70" s="12">
        <v>0.2</v>
      </c>
      <c r="E70" s="12">
        <v>20.100000000000001</v>
      </c>
      <c r="F70" s="13">
        <f t="shared" si="16"/>
        <v>94.600000000000009</v>
      </c>
      <c r="G70" s="14">
        <v>0</v>
      </c>
      <c r="H70" s="14">
        <v>0</v>
      </c>
      <c r="I70" s="12">
        <v>0.8</v>
      </c>
      <c r="J70" s="12">
        <v>0</v>
      </c>
      <c r="K70" s="12">
        <v>0.1</v>
      </c>
      <c r="L70" s="12">
        <v>0</v>
      </c>
      <c r="M70" s="14">
        <v>0</v>
      </c>
      <c r="N70" s="14">
        <v>0.1</v>
      </c>
      <c r="O70" s="12">
        <v>0.6</v>
      </c>
      <c r="P70" s="12">
        <v>33.6</v>
      </c>
      <c r="Q70" s="14">
        <v>13.2</v>
      </c>
      <c r="R70" s="14">
        <v>0.8</v>
      </c>
      <c r="S70" s="14">
        <v>0.3</v>
      </c>
      <c r="T70" s="14">
        <v>0</v>
      </c>
      <c r="U70" s="15" t="s">
        <v>56</v>
      </c>
      <c r="V70" s="15">
        <v>2008</v>
      </c>
    </row>
    <row r="71" spans="1:22" ht="24" customHeight="1" x14ac:dyDescent="0.2">
      <c r="A71" s="16" t="s">
        <v>55</v>
      </c>
      <c r="B71" s="12"/>
      <c r="C71" s="13">
        <f>SUM(C64:C70)</f>
        <v>25.500000000000004</v>
      </c>
      <c r="D71" s="13">
        <f t="shared" ref="D71:E71" si="17">SUM(D64:D70)</f>
        <v>21.2</v>
      </c>
      <c r="E71" s="13">
        <f t="shared" si="17"/>
        <v>104.1</v>
      </c>
      <c r="F71" s="13">
        <f>(C71+E71)*4+(D71*9)</f>
        <v>709.19999999999993</v>
      </c>
      <c r="G71" s="17">
        <v>21.9</v>
      </c>
      <c r="H71" s="17">
        <v>395.8</v>
      </c>
      <c r="I71" s="13">
        <v>6.4</v>
      </c>
      <c r="J71" s="13">
        <v>0.1</v>
      </c>
      <c r="K71" s="13">
        <v>0.4</v>
      </c>
      <c r="L71" s="13">
        <v>0.1</v>
      </c>
      <c r="M71" s="17">
        <v>0.6</v>
      </c>
      <c r="N71" s="17">
        <v>0.6</v>
      </c>
      <c r="O71" s="13">
        <v>6.4</v>
      </c>
      <c r="P71" s="13">
        <v>402.9</v>
      </c>
      <c r="Q71" s="17">
        <v>113.1</v>
      </c>
      <c r="R71" s="17">
        <v>6.3</v>
      </c>
      <c r="S71" s="17">
        <v>3.4</v>
      </c>
      <c r="T71" s="17">
        <v>46.9</v>
      </c>
      <c r="U71" s="18" t="s">
        <v>56</v>
      </c>
      <c r="V71" s="18" t="s">
        <v>56</v>
      </c>
    </row>
    <row r="72" spans="1:22" ht="24" customHeight="1" x14ac:dyDescent="0.2">
      <c r="A72" s="7" t="s">
        <v>62</v>
      </c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</row>
    <row r="73" spans="1:22" ht="24" customHeight="1" x14ac:dyDescent="0.2">
      <c r="A73" s="10" t="s">
        <v>165</v>
      </c>
      <c r="B73" s="12">
        <v>100</v>
      </c>
      <c r="C73" s="12">
        <v>22.37</v>
      </c>
      <c r="D73" s="12">
        <v>17.37</v>
      </c>
      <c r="E73" s="12">
        <v>39.200000000000003</v>
      </c>
      <c r="F73" s="13">
        <f t="shared" ref="F73:F74" si="18">(C73+E73)*4+(D73*9)</f>
        <v>402.61</v>
      </c>
      <c r="G73" s="14">
        <v>0.2</v>
      </c>
      <c r="H73" s="14">
        <v>39.1</v>
      </c>
      <c r="I73" s="12">
        <v>1.9</v>
      </c>
      <c r="J73" s="12">
        <v>0.2</v>
      </c>
      <c r="K73" s="12">
        <v>0</v>
      </c>
      <c r="L73" s="12">
        <v>0.2</v>
      </c>
      <c r="M73" s="14">
        <v>0.8</v>
      </c>
      <c r="N73" s="14">
        <v>0.1</v>
      </c>
      <c r="O73" s="12">
        <v>2.6</v>
      </c>
      <c r="P73" s="12">
        <v>169.7</v>
      </c>
      <c r="Q73" s="14">
        <v>18.3</v>
      </c>
      <c r="R73" s="14">
        <v>0.4</v>
      </c>
      <c r="S73" s="14">
        <v>0.4</v>
      </c>
      <c r="T73" s="14">
        <v>0.6</v>
      </c>
      <c r="U73" s="15">
        <v>219</v>
      </c>
      <c r="V73" s="15">
        <v>2008</v>
      </c>
    </row>
    <row r="74" spans="1:22" ht="24" customHeight="1" x14ac:dyDescent="0.2">
      <c r="A74" s="10" t="s">
        <v>216</v>
      </c>
      <c r="B74" s="12">
        <v>200</v>
      </c>
      <c r="C74" s="12">
        <v>1</v>
      </c>
      <c r="D74" s="12">
        <v>0.2</v>
      </c>
      <c r="E74" s="12">
        <v>20.2</v>
      </c>
      <c r="F74" s="13">
        <f t="shared" si="18"/>
        <v>86.6</v>
      </c>
      <c r="G74" s="14">
        <v>4</v>
      </c>
      <c r="H74" s="14">
        <v>0</v>
      </c>
      <c r="I74" s="12">
        <v>0</v>
      </c>
      <c r="J74" s="12">
        <v>0</v>
      </c>
      <c r="K74" s="12">
        <v>0</v>
      </c>
      <c r="L74" s="12">
        <v>0</v>
      </c>
      <c r="M74" s="14">
        <v>0</v>
      </c>
      <c r="N74" s="14">
        <v>0.1</v>
      </c>
      <c r="O74" s="12">
        <v>0.2</v>
      </c>
      <c r="P74" s="12">
        <v>14</v>
      </c>
      <c r="Q74" s="14">
        <v>8</v>
      </c>
      <c r="R74" s="14">
        <v>2.8</v>
      </c>
      <c r="S74" s="14">
        <v>0.1</v>
      </c>
      <c r="T74" s="14">
        <v>2</v>
      </c>
      <c r="U74" s="15" t="s">
        <v>63</v>
      </c>
      <c r="V74" s="15">
        <v>2008</v>
      </c>
    </row>
    <row r="75" spans="1:22" ht="24" customHeight="1" x14ac:dyDescent="0.2">
      <c r="A75" s="16" t="s">
        <v>64</v>
      </c>
      <c r="B75" s="12"/>
      <c r="C75" s="13">
        <f>SUM(C73:C74)</f>
        <v>23.37</v>
      </c>
      <c r="D75" s="13">
        <f t="shared" ref="D75:E75" si="19">SUM(D73:D74)</f>
        <v>17.57</v>
      </c>
      <c r="E75" s="13">
        <f t="shared" si="19"/>
        <v>59.400000000000006</v>
      </c>
      <c r="F75" s="13">
        <f>(C75+E75)*4+(D75*9)</f>
        <v>489.21000000000004</v>
      </c>
      <c r="G75" s="17">
        <v>4.2</v>
      </c>
      <c r="H75" s="17">
        <v>39.1</v>
      </c>
      <c r="I75" s="13">
        <v>1.9</v>
      </c>
      <c r="J75" s="13">
        <v>0.2</v>
      </c>
      <c r="K75" s="13">
        <v>0</v>
      </c>
      <c r="L75" s="13">
        <v>0.2</v>
      </c>
      <c r="M75" s="17">
        <v>0.8</v>
      </c>
      <c r="N75" s="17">
        <v>0.2</v>
      </c>
      <c r="O75" s="13">
        <v>2.8</v>
      </c>
      <c r="P75" s="13">
        <v>183.7</v>
      </c>
      <c r="Q75" s="17">
        <v>26.3</v>
      </c>
      <c r="R75" s="17">
        <v>3.2</v>
      </c>
      <c r="S75" s="17">
        <v>0.5</v>
      </c>
      <c r="T75" s="17">
        <v>2.6</v>
      </c>
      <c r="U75" s="18" t="s">
        <v>63</v>
      </c>
      <c r="V75" s="18" t="s">
        <v>63</v>
      </c>
    </row>
    <row r="76" spans="1:22" ht="24" customHeight="1" x14ac:dyDescent="0.2">
      <c r="A76" s="16" t="s">
        <v>65</v>
      </c>
      <c r="B76" s="12"/>
      <c r="C76" s="13">
        <f>C62+C71+C75</f>
        <v>86.870000000000019</v>
      </c>
      <c r="D76" s="13">
        <f t="shared" ref="D76:E76" si="20">D62+D71+D75</f>
        <v>69.77000000000001</v>
      </c>
      <c r="E76" s="13">
        <f t="shared" si="20"/>
        <v>237.20000000000002</v>
      </c>
      <c r="F76" s="13">
        <f>(C76+E76)*4+(D76*9)</f>
        <v>1924.2100000000003</v>
      </c>
      <c r="G76" s="17">
        <v>27.7</v>
      </c>
      <c r="H76" s="17">
        <v>643.1</v>
      </c>
      <c r="I76" s="13">
        <v>10.7</v>
      </c>
      <c r="J76" s="13">
        <v>2.1</v>
      </c>
      <c r="K76" s="13">
        <v>0.7</v>
      </c>
      <c r="L76" s="13">
        <v>0.6</v>
      </c>
      <c r="M76" s="17">
        <v>1.8</v>
      </c>
      <c r="N76" s="17">
        <v>1</v>
      </c>
      <c r="O76" s="13">
        <v>10.9</v>
      </c>
      <c r="P76" s="13">
        <v>828.5</v>
      </c>
      <c r="Q76" s="17">
        <v>177.9</v>
      </c>
      <c r="R76" s="17">
        <v>13.3</v>
      </c>
      <c r="S76" s="17">
        <v>5.6</v>
      </c>
      <c r="T76" s="17">
        <v>70.5</v>
      </c>
      <c r="U76" s="18" t="s">
        <v>63</v>
      </c>
      <c r="V76" s="18" t="s">
        <v>63</v>
      </c>
    </row>
    <row r="77" spans="1:22" ht="6.4" customHeight="1" x14ac:dyDescent="0.2">
      <c r="B77" s="12"/>
    </row>
    <row r="78" spans="1:22" ht="27.4" customHeight="1" x14ac:dyDescent="0.2">
      <c r="A78" s="31" t="s">
        <v>66</v>
      </c>
      <c r="B78" s="1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22" ht="14.25" customHeight="1" x14ac:dyDescent="0.2">
      <c r="A79" s="39" t="s">
        <v>1</v>
      </c>
      <c r="B79" s="39" t="s">
        <v>2</v>
      </c>
      <c r="C79" s="36" t="s">
        <v>3</v>
      </c>
      <c r="D79" s="37"/>
      <c r="E79" s="37"/>
      <c r="F79" s="38"/>
      <c r="G79" s="36" t="s">
        <v>186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8"/>
      <c r="U79" s="39" t="s">
        <v>5</v>
      </c>
      <c r="V79" s="39" t="s">
        <v>6</v>
      </c>
    </row>
    <row r="80" spans="1:22" ht="49.5" customHeight="1" x14ac:dyDescent="0.2">
      <c r="A80" s="40"/>
      <c r="B80" s="40"/>
      <c r="C80" s="4" t="s">
        <v>7</v>
      </c>
      <c r="D80" s="4" t="s">
        <v>8</v>
      </c>
      <c r="E80" s="4" t="s">
        <v>9</v>
      </c>
      <c r="F80" s="5" t="s">
        <v>4</v>
      </c>
      <c r="G80" s="6" t="s">
        <v>10</v>
      </c>
      <c r="H80" s="6" t="s">
        <v>11</v>
      </c>
      <c r="I80" s="4" t="s">
        <v>12</v>
      </c>
      <c r="J80" s="4" t="s">
        <v>13</v>
      </c>
      <c r="K80" s="4" t="s">
        <v>14</v>
      </c>
      <c r="L80" s="4" t="s">
        <v>15</v>
      </c>
      <c r="M80" s="6" t="s">
        <v>16</v>
      </c>
      <c r="N80" s="6" t="s">
        <v>17</v>
      </c>
      <c r="O80" s="4" t="s">
        <v>18</v>
      </c>
      <c r="P80" s="4" t="s">
        <v>19</v>
      </c>
      <c r="Q80" s="6" t="s">
        <v>20</v>
      </c>
      <c r="R80" s="6" t="s">
        <v>21</v>
      </c>
      <c r="S80" s="6" t="s">
        <v>22</v>
      </c>
      <c r="T80" s="6" t="s">
        <v>23</v>
      </c>
      <c r="U80" s="40"/>
      <c r="V80" s="40"/>
    </row>
    <row r="81" spans="1:22" ht="24" customHeight="1" x14ac:dyDescent="0.2">
      <c r="A81" s="7" t="s">
        <v>67</v>
      </c>
      <c r="B81" s="1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</row>
    <row r="82" spans="1:22" ht="24" customHeight="1" x14ac:dyDescent="0.2">
      <c r="A82" s="10" t="s">
        <v>166</v>
      </c>
      <c r="B82" s="12" t="s">
        <v>68</v>
      </c>
      <c r="C82" s="12">
        <v>7.1</v>
      </c>
      <c r="D82" s="12">
        <v>13.2</v>
      </c>
      <c r="E82" s="12">
        <v>33.799999999999997</v>
      </c>
      <c r="F82" s="13">
        <f t="shared" ref="F82:F87" si="21">(C82+E82)*4+(D82*9)</f>
        <v>282.39999999999998</v>
      </c>
      <c r="G82" s="14">
        <v>0.3</v>
      </c>
      <c r="H82" s="14">
        <v>71.5</v>
      </c>
      <c r="I82" s="12">
        <v>0</v>
      </c>
      <c r="J82" s="12">
        <v>0</v>
      </c>
      <c r="K82" s="12">
        <v>0.2</v>
      </c>
      <c r="L82" s="12">
        <v>0.5</v>
      </c>
      <c r="M82" s="14">
        <v>0.3</v>
      </c>
      <c r="N82" s="14">
        <v>0.1</v>
      </c>
      <c r="O82" s="12">
        <v>1.4</v>
      </c>
      <c r="P82" s="12">
        <v>120</v>
      </c>
      <c r="Q82" s="14">
        <v>18.3</v>
      </c>
      <c r="R82" s="14">
        <v>0.1</v>
      </c>
      <c r="S82" s="14">
        <v>0.7</v>
      </c>
      <c r="T82" s="14">
        <v>7.3</v>
      </c>
      <c r="U82" s="15">
        <v>152</v>
      </c>
      <c r="V82" s="15">
        <v>2008</v>
      </c>
    </row>
    <row r="83" spans="1:22" ht="24" customHeight="1" x14ac:dyDescent="0.2">
      <c r="A83" s="10" t="s">
        <v>69</v>
      </c>
      <c r="B83" s="12" t="s">
        <v>70</v>
      </c>
      <c r="C83" s="12">
        <v>0.6</v>
      </c>
      <c r="D83" s="12">
        <v>0.6</v>
      </c>
      <c r="E83" s="12">
        <v>33.4</v>
      </c>
      <c r="F83" s="13">
        <f t="shared" si="21"/>
        <v>141.4</v>
      </c>
      <c r="G83" s="14">
        <v>6</v>
      </c>
      <c r="H83" s="14">
        <v>6</v>
      </c>
      <c r="I83" s="12">
        <v>0.9</v>
      </c>
      <c r="J83" s="12">
        <v>0</v>
      </c>
      <c r="K83" s="12">
        <v>0</v>
      </c>
      <c r="L83" s="12">
        <v>0</v>
      </c>
      <c r="M83" s="14">
        <v>0</v>
      </c>
      <c r="N83" s="14">
        <v>0.1</v>
      </c>
      <c r="O83" s="12">
        <v>0.4</v>
      </c>
      <c r="P83" s="12">
        <v>14.9</v>
      </c>
      <c r="Q83" s="14">
        <v>10.8</v>
      </c>
      <c r="R83" s="14">
        <v>3</v>
      </c>
      <c r="S83" s="14">
        <v>0.2</v>
      </c>
      <c r="T83" s="14">
        <v>3</v>
      </c>
      <c r="U83" s="15" t="s">
        <v>63</v>
      </c>
      <c r="V83" s="15">
        <v>2008</v>
      </c>
    </row>
    <row r="84" spans="1:22" ht="21.75" customHeight="1" x14ac:dyDescent="0.2">
      <c r="A84" s="10" t="s">
        <v>147</v>
      </c>
      <c r="B84" s="12">
        <v>10</v>
      </c>
      <c r="C84" s="12">
        <v>1.1000000000000001</v>
      </c>
      <c r="D84" s="12">
        <v>8.3000000000000007</v>
      </c>
      <c r="E84" s="12">
        <v>0.1</v>
      </c>
      <c r="F84" s="13">
        <f t="shared" si="21"/>
        <v>79.5</v>
      </c>
      <c r="G84" s="14">
        <v>0</v>
      </c>
      <c r="H84" s="14">
        <v>59</v>
      </c>
      <c r="I84" s="12">
        <v>0.2</v>
      </c>
      <c r="J84" s="12">
        <v>0.2</v>
      </c>
      <c r="K84" s="12">
        <v>0</v>
      </c>
      <c r="L84" s="12">
        <v>0</v>
      </c>
      <c r="M84" s="14">
        <v>0</v>
      </c>
      <c r="N84" s="14">
        <v>0</v>
      </c>
      <c r="O84" s="12">
        <v>0</v>
      </c>
      <c r="P84" s="12">
        <v>1.9</v>
      </c>
      <c r="Q84" s="14">
        <v>0</v>
      </c>
      <c r="R84" s="14">
        <v>0</v>
      </c>
      <c r="S84" s="14">
        <v>0</v>
      </c>
      <c r="T84" s="14">
        <v>0</v>
      </c>
      <c r="U84" s="15">
        <v>10</v>
      </c>
      <c r="V84" s="15" t="s">
        <v>26</v>
      </c>
    </row>
    <row r="85" spans="1:22" ht="24" customHeight="1" x14ac:dyDescent="0.2">
      <c r="A85" s="10" t="s">
        <v>148</v>
      </c>
      <c r="B85" s="12" t="s">
        <v>28</v>
      </c>
      <c r="C85" s="12">
        <v>0.2</v>
      </c>
      <c r="D85" s="12">
        <v>0</v>
      </c>
      <c r="E85" s="12">
        <v>19.7</v>
      </c>
      <c r="F85" s="13">
        <f t="shared" si="21"/>
        <v>79.599999999999994</v>
      </c>
      <c r="G85" s="14">
        <v>0.8</v>
      </c>
      <c r="H85" s="14">
        <v>0.1</v>
      </c>
      <c r="I85" s="12">
        <v>0</v>
      </c>
      <c r="J85" s="12">
        <v>0</v>
      </c>
      <c r="K85" s="12">
        <v>0</v>
      </c>
      <c r="L85" s="12">
        <v>0</v>
      </c>
      <c r="M85" s="14">
        <v>0</v>
      </c>
      <c r="N85" s="14">
        <v>0</v>
      </c>
      <c r="O85" s="12">
        <v>0.1</v>
      </c>
      <c r="P85" s="12">
        <v>8.4</v>
      </c>
      <c r="Q85" s="14">
        <v>6.3</v>
      </c>
      <c r="R85" s="14">
        <v>0.8</v>
      </c>
      <c r="S85" s="14">
        <v>0</v>
      </c>
      <c r="T85" s="14">
        <v>0</v>
      </c>
      <c r="U85" s="15">
        <v>431</v>
      </c>
      <c r="V85" s="15">
        <v>2008</v>
      </c>
    </row>
    <row r="86" spans="1:22" ht="21.75" customHeight="1" x14ac:dyDescent="0.2">
      <c r="A86" s="10" t="s">
        <v>29</v>
      </c>
      <c r="B86" s="11">
        <v>50</v>
      </c>
      <c r="C86" s="12">
        <v>7.16</v>
      </c>
      <c r="D86" s="12">
        <v>1.5</v>
      </c>
      <c r="E86" s="12">
        <v>25.66</v>
      </c>
      <c r="F86" s="13">
        <f t="shared" si="21"/>
        <v>144.78</v>
      </c>
      <c r="G86" s="14">
        <v>0</v>
      </c>
      <c r="H86" s="14">
        <v>0</v>
      </c>
      <c r="I86" s="12">
        <v>0</v>
      </c>
      <c r="J86" s="12">
        <v>0</v>
      </c>
      <c r="K86" s="12">
        <v>0</v>
      </c>
      <c r="L86" s="12">
        <v>0</v>
      </c>
      <c r="M86" s="14">
        <v>0</v>
      </c>
      <c r="N86" s="14">
        <v>0</v>
      </c>
      <c r="O86" s="12">
        <v>0.3</v>
      </c>
      <c r="P86" s="12">
        <v>19.5</v>
      </c>
      <c r="Q86" s="14">
        <v>3.9</v>
      </c>
      <c r="R86" s="14">
        <v>0.3</v>
      </c>
      <c r="S86" s="14">
        <v>0.2</v>
      </c>
      <c r="T86" s="14">
        <v>0</v>
      </c>
      <c r="U86" s="15" t="s">
        <v>26</v>
      </c>
      <c r="V86" s="15" t="s">
        <v>26</v>
      </c>
    </row>
    <row r="87" spans="1:22" ht="21.75" customHeight="1" x14ac:dyDescent="0.2">
      <c r="A87" s="10" t="s">
        <v>35</v>
      </c>
      <c r="B87" s="11">
        <v>40</v>
      </c>
      <c r="C87" s="12">
        <v>2.6</v>
      </c>
      <c r="D87" s="12">
        <v>0.4</v>
      </c>
      <c r="E87" s="12">
        <v>17</v>
      </c>
      <c r="F87" s="13">
        <f t="shared" si="21"/>
        <v>82</v>
      </c>
      <c r="G87" s="14">
        <v>0</v>
      </c>
      <c r="H87" s="14">
        <v>0</v>
      </c>
      <c r="I87" s="12">
        <v>0.9</v>
      </c>
      <c r="J87" s="12">
        <v>0</v>
      </c>
      <c r="K87" s="12">
        <v>0.1</v>
      </c>
      <c r="L87" s="12">
        <v>0</v>
      </c>
      <c r="M87" s="14">
        <v>0</v>
      </c>
      <c r="N87" s="14">
        <v>0.1</v>
      </c>
      <c r="O87" s="12">
        <v>0.3</v>
      </c>
      <c r="P87" s="12">
        <v>34.799999999999997</v>
      </c>
      <c r="Q87" s="14">
        <v>7.6</v>
      </c>
      <c r="R87" s="14">
        <v>1.6</v>
      </c>
      <c r="S87" s="14">
        <v>0.5</v>
      </c>
      <c r="T87" s="14">
        <v>2.2000000000000002</v>
      </c>
      <c r="U87" s="15" t="s">
        <v>26</v>
      </c>
      <c r="V87" s="15">
        <v>2008</v>
      </c>
    </row>
    <row r="88" spans="1:22" ht="24" customHeight="1" x14ac:dyDescent="0.2">
      <c r="A88" s="16" t="s">
        <v>64</v>
      </c>
      <c r="B88" s="12"/>
      <c r="C88" s="13">
        <f>SUM(C82:C87)</f>
        <v>18.759999999999998</v>
      </c>
      <c r="D88" s="13">
        <f t="shared" ref="D88:E88" si="22">SUM(D82:D87)</f>
        <v>24</v>
      </c>
      <c r="E88" s="13">
        <f t="shared" si="22"/>
        <v>129.65999999999997</v>
      </c>
      <c r="F88" s="13">
        <f>(C88+E88)*4+(D88*9)</f>
        <v>809.67999999999984</v>
      </c>
      <c r="G88" s="17">
        <v>7.1</v>
      </c>
      <c r="H88" s="17">
        <v>77.599999999999994</v>
      </c>
      <c r="I88" s="13">
        <v>0.9</v>
      </c>
      <c r="J88" s="13">
        <v>0</v>
      </c>
      <c r="K88" s="13">
        <v>0.2</v>
      </c>
      <c r="L88" s="13">
        <v>0.5</v>
      </c>
      <c r="M88" s="17">
        <v>0.3</v>
      </c>
      <c r="N88" s="17">
        <v>0.2</v>
      </c>
      <c r="O88" s="13">
        <v>1.9</v>
      </c>
      <c r="P88" s="13">
        <v>143.30000000000001</v>
      </c>
      <c r="Q88" s="17">
        <v>35.4</v>
      </c>
      <c r="R88" s="17">
        <v>3.9</v>
      </c>
      <c r="S88" s="17">
        <v>0.9</v>
      </c>
      <c r="T88" s="17">
        <v>10.3</v>
      </c>
      <c r="U88" s="18" t="s">
        <v>71</v>
      </c>
      <c r="V88" s="18" t="s">
        <v>71</v>
      </c>
    </row>
    <row r="89" spans="1:22" ht="24" customHeight="1" x14ac:dyDescent="0.2">
      <c r="A89" s="7" t="s">
        <v>72</v>
      </c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</row>
    <row r="90" spans="1:22" ht="24" customHeight="1" x14ac:dyDescent="0.2">
      <c r="A90" s="10" t="s">
        <v>167</v>
      </c>
      <c r="B90" s="12">
        <v>50</v>
      </c>
      <c r="C90" s="12">
        <v>0.4</v>
      </c>
      <c r="D90" s="12">
        <v>0.1</v>
      </c>
      <c r="E90" s="12">
        <v>1.2</v>
      </c>
      <c r="F90" s="13">
        <f t="shared" ref="F90:F96" si="23">(C90+E90)*4+(D90*9)</f>
        <v>7.3000000000000007</v>
      </c>
      <c r="G90" s="14">
        <v>2</v>
      </c>
      <c r="H90" s="14">
        <v>4</v>
      </c>
      <c r="I90" s="12">
        <v>0.1</v>
      </c>
      <c r="J90" s="12">
        <v>0</v>
      </c>
      <c r="K90" s="12">
        <v>0</v>
      </c>
      <c r="L90" s="12">
        <v>0</v>
      </c>
      <c r="M90" s="14">
        <v>0</v>
      </c>
      <c r="N90" s="14">
        <v>0</v>
      </c>
      <c r="O90" s="12">
        <v>0.1</v>
      </c>
      <c r="P90" s="12">
        <v>18.899999999999999</v>
      </c>
      <c r="Q90" s="14">
        <v>6.3</v>
      </c>
      <c r="R90" s="14">
        <v>0.5</v>
      </c>
      <c r="S90" s="14">
        <v>0.1</v>
      </c>
      <c r="T90" s="14">
        <v>1.5</v>
      </c>
      <c r="U90" s="15">
        <v>303</v>
      </c>
      <c r="V90" s="15">
        <v>2008</v>
      </c>
    </row>
    <row r="91" spans="1:22" ht="24" customHeight="1" x14ac:dyDescent="0.2">
      <c r="A91" s="10" t="s">
        <v>73</v>
      </c>
      <c r="B91" s="12" t="s">
        <v>33</v>
      </c>
      <c r="C91" s="12">
        <v>6.8</v>
      </c>
      <c r="D91" s="12">
        <v>3.7</v>
      </c>
      <c r="E91" s="12">
        <v>25.2</v>
      </c>
      <c r="F91" s="13">
        <f t="shared" si="23"/>
        <v>161.30000000000001</v>
      </c>
      <c r="G91" s="14">
        <v>5.8</v>
      </c>
      <c r="H91" s="14">
        <v>141</v>
      </c>
      <c r="I91" s="12">
        <v>1.2</v>
      </c>
      <c r="J91" s="12">
        <v>0</v>
      </c>
      <c r="K91" s="12">
        <v>0.1</v>
      </c>
      <c r="L91" s="12">
        <v>0</v>
      </c>
      <c r="M91" s="14">
        <v>0</v>
      </c>
      <c r="N91" s="14">
        <v>0.2</v>
      </c>
      <c r="O91" s="12">
        <v>1.7</v>
      </c>
      <c r="P91" s="12">
        <v>99</v>
      </c>
      <c r="Q91" s="14">
        <v>30.2</v>
      </c>
      <c r="R91" s="14">
        <v>1</v>
      </c>
      <c r="S91" s="14">
        <v>0.6</v>
      </c>
      <c r="T91" s="14">
        <v>15.7</v>
      </c>
      <c r="U91" s="15">
        <v>98</v>
      </c>
      <c r="V91" s="15">
        <v>2008</v>
      </c>
    </row>
    <row r="92" spans="1:22" ht="24" customHeight="1" x14ac:dyDescent="0.2">
      <c r="A92" s="10" t="s">
        <v>168</v>
      </c>
      <c r="B92" s="12">
        <v>80</v>
      </c>
      <c r="C92" s="12">
        <v>9.5</v>
      </c>
      <c r="D92" s="12">
        <v>13.4</v>
      </c>
      <c r="E92" s="12">
        <v>12.3</v>
      </c>
      <c r="F92" s="13">
        <f t="shared" si="23"/>
        <v>207.8</v>
      </c>
      <c r="G92" s="14">
        <v>0.4</v>
      </c>
      <c r="H92" s="14">
        <v>9.1</v>
      </c>
      <c r="I92" s="12">
        <v>2.2000000000000002</v>
      </c>
      <c r="J92" s="12">
        <v>0.1</v>
      </c>
      <c r="K92" s="12">
        <v>0</v>
      </c>
      <c r="L92" s="12">
        <v>0.1</v>
      </c>
      <c r="M92" s="14">
        <v>1.7</v>
      </c>
      <c r="N92" s="14">
        <v>0.2</v>
      </c>
      <c r="O92" s="12">
        <v>2.9</v>
      </c>
      <c r="P92" s="12">
        <v>157.4</v>
      </c>
      <c r="Q92" s="14">
        <v>25.7</v>
      </c>
      <c r="R92" s="14">
        <v>2.7</v>
      </c>
      <c r="S92" s="14">
        <v>2.2999999999999998</v>
      </c>
      <c r="T92" s="14">
        <v>6</v>
      </c>
      <c r="U92" s="15">
        <v>275</v>
      </c>
      <c r="V92" s="15">
        <v>2008</v>
      </c>
    </row>
    <row r="93" spans="1:22" ht="24" customHeight="1" x14ac:dyDescent="0.2">
      <c r="A93" s="10" t="s">
        <v>213</v>
      </c>
      <c r="B93" s="12">
        <v>150</v>
      </c>
      <c r="C93" s="12">
        <v>3.2</v>
      </c>
      <c r="D93" s="12">
        <v>5.6</v>
      </c>
      <c r="E93" s="12">
        <v>25</v>
      </c>
      <c r="F93" s="13">
        <f t="shared" si="23"/>
        <v>163.19999999999999</v>
      </c>
      <c r="G93" s="14">
        <v>10.3</v>
      </c>
      <c r="H93" s="14">
        <v>25</v>
      </c>
      <c r="I93" s="12">
        <v>0.2</v>
      </c>
      <c r="J93" s="12">
        <v>0.1</v>
      </c>
      <c r="K93" s="12">
        <v>0.2</v>
      </c>
      <c r="L93" s="12">
        <v>0.1</v>
      </c>
      <c r="M93" s="14">
        <v>0</v>
      </c>
      <c r="N93" s="14">
        <v>0.4</v>
      </c>
      <c r="O93" s="12">
        <v>1.4</v>
      </c>
      <c r="P93" s="12">
        <v>86</v>
      </c>
      <c r="Q93" s="14">
        <v>29.4</v>
      </c>
      <c r="R93" s="14">
        <v>1.2</v>
      </c>
      <c r="S93" s="14">
        <v>0.6</v>
      </c>
      <c r="T93" s="14">
        <v>8.5</v>
      </c>
      <c r="U93" s="15">
        <v>335</v>
      </c>
      <c r="V93" s="15">
        <v>2008</v>
      </c>
    </row>
    <row r="94" spans="1:22" ht="24" customHeight="1" x14ac:dyDescent="0.2">
      <c r="A94" s="10" t="s">
        <v>169</v>
      </c>
      <c r="B94" s="12">
        <v>200</v>
      </c>
      <c r="C94" s="12">
        <v>0.1</v>
      </c>
      <c r="D94" s="12">
        <v>0</v>
      </c>
      <c r="E94" s="12">
        <v>9.6</v>
      </c>
      <c r="F94" s="13">
        <f t="shared" si="23"/>
        <v>38.799999999999997</v>
      </c>
      <c r="G94" s="14">
        <v>0.9</v>
      </c>
      <c r="H94" s="14">
        <v>0</v>
      </c>
      <c r="I94" s="12">
        <v>0</v>
      </c>
      <c r="J94" s="12">
        <v>0</v>
      </c>
      <c r="K94" s="12">
        <v>0</v>
      </c>
      <c r="L94" s="12">
        <v>0</v>
      </c>
      <c r="M94" s="14">
        <v>0</v>
      </c>
      <c r="N94" s="14">
        <v>0</v>
      </c>
      <c r="O94" s="12">
        <v>0</v>
      </c>
      <c r="P94" s="12">
        <v>1.5</v>
      </c>
      <c r="Q94" s="14">
        <v>3.9</v>
      </c>
      <c r="R94" s="14">
        <v>0.1</v>
      </c>
      <c r="S94" s="14">
        <v>0</v>
      </c>
      <c r="T94" s="14">
        <v>0</v>
      </c>
      <c r="U94" s="15">
        <v>394</v>
      </c>
      <c r="V94" s="15">
        <v>2008</v>
      </c>
    </row>
    <row r="95" spans="1:22" ht="24" customHeight="1" x14ac:dyDescent="0.2">
      <c r="A95" s="10" t="s">
        <v>35</v>
      </c>
      <c r="B95" s="12">
        <v>40</v>
      </c>
      <c r="C95" s="12">
        <v>2.6</v>
      </c>
      <c r="D95" s="12">
        <v>0.4</v>
      </c>
      <c r="E95" s="12">
        <v>17</v>
      </c>
      <c r="F95" s="13">
        <f t="shared" si="23"/>
        <v>82</v>
      </c>
      <c r="G95" s="14">
        <v>0</v>
      </c>
      <c r="H95" s="14">
        <v>0</v>
      </c>
      <c r="I95" s="12">
        <v>0.9</v>
      </c>
      <c r="J95" s="12">
        <v>0</v>
      </c>
      <c r="K95" s="12">
        <v>0.1</v>
      </c>
      <c r="L95" s="12">
        <v>0</v>
      </c>
      <c r="M95" s="14">
        <v>0</v>
      </c>
      <c r="N95" s="14">
        <v>0.1</v>
      </c>
      <c r="O95" s="12">
        <v>0.3</v>
      </c>
      <c r="P95" s="12">
        <v>34.799999999999997</v>
      </c>
      <c r="Q95" s="14">
        <v>7.6</v>
      </c>
      <c r="R95" s="14">
        <v>1.6</v>
      </c>
      <c r="S95" s="14">
        <v>0.5</v>
      </c>
      <c r="T95" s="14">
        <v>2.2000000000000002</v>
      </c>
      <c r="U95" s="15" t="s">
        <v>71</v>
      </c>
      <c r="V95" s="15">
        <v>2008</v>
      </c>
    </row>
    <row r="96" spans="1:22" ht="24" customHeight="1" x14ac:dyDescent="0.2">
      <c r="A96" s="10" t="s">
        <v>37</v>
      </c>
      <c r="B96" s="12">
        <v>40</v>
      </c>
      <c r="C96" s="12">
        <v>3.1</v>
      </c>
      <c r="D96" s="12">
        <v>0.2</v>
      </c>
      <c r="E96" s="12">
        <v>20.100000000000001</v>
      </c>
      <c r="F96" s="13">
        <f t="shared" si="23"/>
        <v>94.600000000000009</v>
      </c>
      <c r="G96" s="14">
        <v>0</v>
      </c>
      <c r="H96" s="14">
        <v>0</v>
      </c>
      <c r="I96" s="12">
        <v>0.8</v>
      </c>
      <c r="J96" s="12">
        <v>0</v>
      </c>
      <c r="K96" s="12">
        <v>0.1</v>
      </c>
      <c r="L96" s="12">
        <v>0</v>
      </c>
      <c r="M96" s="14">
        <v>0</v>
      </c>
      <c r="N96" s="14">
        <v>0.1</v>
      </c>
      <c r="O96" s="12">
        <v>0.6</v>
      </c>
      <c r="P96" s="12">
        <v>33.6</v>
      </c>
      <c r="Q96" s="14">
        <v>13.2</v>
      </c>
      <c r="R96" s="14">
        <v>0.8</v>
      </c>
      <c r="S96" s="14">
        <v>0.3</v>
      </c>
      <c r="T96" s="14">
        <v>0</v>
      </c>
      <c r="U96" s="15" t="s">
        <v>71</v>
      </c>
      <c r="V96" s="15">
        <v>2008</v>
      </c>
    </row>
    <row r="97" spans="1:22" ht="24" customHeight="1" x14ac:dyDescent="0.2">
      <c r="A97" s="16" t="s">
        <v>74</v>
      </c>
      <c r="B97" s="12"/>
      <c r="C97" s="13">
        <f>SUM(C90:C96)</f>
        <v>25.700000000000003</v>
      </c>
      <c r="D97" s="13">
        <f t="shared" ref="D97:E97" si="24">SUM(D90:D96)</f>
        <v>23.399999999999995</v>
      </c>
      <c r="E97" s="13">
        <f t="shared" si="24"/>
        <v>110.4</v>
      </c>
      <c r="F97" s="13">
        <f>(C97+E97)*4+(D97*9)</f>
        <v>755</v>
      </c>
      <c r="G97" s="17">
        <v>19.399999999999999</v>
      </c>
      <c r="H97" s="17">
        <v>179.1</v>
      </c>
      <c r="I97" s="13">
        <v>5.4</v>
      </c>
      <c r="J97" s="13">
        <v>0.2</v>
      </c>
      <c r="K97" s="13">
        <v>0.5</v>
      </c>
      <c r="L97" s="13">
        <v>0.2</v>
      </c>
      <c r="M97" s="17">
        <v>1.7</v>
      </c>
      <c r="N97" s="17">
        <v>1</v>
      </c>
      <c r="O97" s="13">
        <v>7</v>
      </c>
      <c r="P97" s="13">
        <v>431.2</v>
      </c>
      <c r="Q97" s="17">
        <v>116.3</v>
      </c>
      <c r="R97" s="17">
        <v>7.9</v>
      </c>
      <c r="S97" s="17">
        <v>4.4000000000000004</v>
      </c>
      <c r="T97" s="17">
        <v>33.9</v>
      </c>
      <c r="U97" s="18" t="s">
        <v>75</v>
      </c>
      <c r="V97" s="18" t="s">
        <v>75</v>
      </c>
    </row>
    <row r="98" spans="1:22" ht="24" customHeight="1" x14ac:dyDescent="0.2">
      <c r="A98" s="7" t="s">
        <v>76</v>
      </c>
      <c r="B98" s="1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</row>
    <row r="99" spans="1:22" ht="24" customHeight="1" x14ac:dyDescent="0.2">
      <c r="A99" s="10" t="s">
        <v>170</v>
      </c>
      <c r="B99" s="12">
        <v>80</v>
      </c>
      <c r="C99" s="12">
        <v>7</v>
      </c>
      <c r="D99" s="12">
        <v>15.7</v>
      </c>
      <c r="E99" s="12">
        <v>34.6</v>
      </c>
      <c r="F99" s="13">
        <f t="shared" ref="F99:F100" si="25">(C99+E99)*4+(D99*9)</f>
        <v>307.7</v>
      </c>
      <c r="G99" s="14">
        <v>0</v>
      </c>
      <c r="H99" s="14">
        <v>102.9</v>
      </c>
      <c r="I99" s="12">
        <v>0.6</v>
      </c>
      <c r="J99" s="12">
        <v>0.5</v>
      </c>
      <c r="K99" s="12">
        <v>0</v>
      </c>
      <c r="L99" s="12">
        <v>0.1</v>
      </c>
      <c r="M99" s="14">
        <v>0.1</v>
      </c>
      <c r="N99" s="14">
        <v>0</v>
      </c>
      <c r="O99" s="12">
        <v>0.4</v>
      </c>
      <c r="P99" s="12">
        <v>71.7</v>
      </c>
      <c r="Q99" s="14">
        <v>12.7</v>
      </c>
      <c r="R99" s="14">
        <v>1.2</v>
      </c>
      <c r="S99" s="14">
        <v>0.4</v>
      </c>
      <c r="T99" s="14">
        <v>3.4</v>
      </c>
      <c r="U99" s="15" t="s">
        <v>75</v>
      </c>
      <c r="V99" s="15">
        <v>2008</v>
      </c>
    </row>
    <row r="100" spans="1:22" ht="24" customHeight="1" x14ac:dyDescent="0.2">
      <c r="A100" s="10" t="s">
        <v>217</v>
      </c>
      <c r="B100" s="12">
        <v>200</v>
      </c>
      <c r="C100" s="12">
        <v>5.6</v>
      </c>
      <c r="D100" s="12">
        <v>5</v>
      </c>
      <c r="E100" s="12">
        <v>9</v>
      </c>
      <c r="F100" s="13">
        <f t="shared" si="25"/>
        <v>103.4</v>
      </c>
      <c r="G100" s="14">
        <v>4</v>
      </c>
      <c r="H100" s="14">
        <v>0</v>
      </c>
      <c r="I100" s="12">
        <v>0</v>
      </c>
      <c r="J100" s="12">
        <v>0</v>
      </c>
      <c r="K100" s="12">
        <v>0</v>
      </c>
      <c r="L100" s="12">
        <v>0</v>
      </c>
      <c r="M100" s="14">
        <v>0</v>
      </c>
      <c r="N100" s="14">
        <v>0.1</v>
      </c>
      <c r="O100" s="12">
        <v>0.2</v>
      </c>
      <c r="P100" s="12">
        <v>14</v>
      </c>
      <c r="Q100" s="14">
        <v>8</v>
      </c>
      <c r="R100" s="14">
        <v>2.8</v>
      </c>
      <c r="S100" s="14">
        <v>0.1</v>
      </c>
      <c r="T100" s="14">
        <v>2</v>
      </c>
      <c r="U100" s="15" t="s">
        <v>75</v>
      </c>
      <c r="V100" s="15">
        <v>2008</v>
      </c>
    </row>
    <row r="101" spans="1:22" ht="24" customHeight="1" x14ac:dyDescent="0.2">
      <c r="A101" s="16" t="s">
        <v>74</v>
      </c>
      <c r="B101" s="12"/>
      <c r="C101" s="13">
        <f>SUM(C99:C100)</f>
        <v>12.6</v>
      </c>
      <c r="D101" s="13">
        <f t="shared" ref="D101:E101" si="26">SUM(D99:D100)</f>
        <v>20.7</v>
      </c>
      <c r="E101" s="13">
        <f t="shared" si="26"/>
        <v>43.6</v>
      </c>
      <c r="F101" s="13">
        <f>(C101+E101)*4+(D101*9)</f>
        <v>411.1</v>
      </c>
      <c r="G101" s="17">
        <v>4</v>
      </c>
      <c r="H101" s="17">
        <v>102.9</v>
      </c>
      <c r="I101" s="13">
        <v>0.6</v>
      </c>
      <c r="J101" s="13">
        <v>0.5</v>
      </c>
      <c r="K101" s="13">
        <v>0</v>
      </c>
      <c r="L101" s="13">
        <v>0.1</v>
      </c>
      <c r="M101" s="17">
        <v>0.1</v>
      </c>
      <c r="N101" s="17">
        <v>0.1</v>
      </c>
      <c r="O101" s="13">
        <v>0.6</v>
      </c>
      <c r="P101" s="13">
        <v>85.7</v>
      </c>
      <c r="Q101" s="17">
        <v>20.7</v>
      </c>
      <c r="R101" s="17">
        <v>4</v>
      </c>
      <c r="S101" s="17">
        <v>0.5</v>
      </c>
      <c r="T101" s="17">
        <v>5.4</v>
      </c>
      <c r="U101" s="18" t="s">
        <v>75</v>
      </c>
      <c r="V101" s="18" t="s">
        <v>75</v>
      </c>
    </row>
    <row r="102" spans="1:22" ht="24" customHeight="1" x14ac:dyDescent="0.2">
      <c r="A102" s="16" t="s">
        <v>77</v>
      </c>
      <c r="B102" s="12"/>
      <c r="C102" s="13">
        <f>C88+C97+C101</f>
        <v>57.06</v>
      </c>
      <c r="D102" s="13">
        <f t="shared" ref="D102:E102" si="27">D88+D97+D101</f>
        <v>68.099999999999994</v>
      </c>
      <c r="E102" s="13">
        <f t="shared" si="27"/>
        <v>283.65999999999997</v>
      </c>
      <c r="F102" s="13">
        <f>(C102+E102)*4+(D102*9)</f>
        <v>1975.7799999999997</v>
      </c>
      <c r="G102" s="17">
        <v>30.5</v>
      </c>
      <c r="H102" s="17">
        <v>359.6</v>
      </c>
      <c r="I102" s="13">
        <v>6.9</v>
      </c>
      <c r="J102" s="13">
        <v>0.7</v>
      </c>
      <c r="K102" s="13">
        <v>0.7</v>
      </c>
      <c r="L102" s="13">
        <v>0.8</v>
      </c>
      <c r="M102" s="17">
        <v>2.1</v>
      </c>
      <c r="N102" s="17">
        <v>1.3</v>
      </c>
      <c r="O102" s="13">
        <v>9.5</v>
      </c>
      <c r="P102" s="13">
        <v>660.2</v>
      </c>
      <c r="Q102" s="17">
        <v>172.4</v>
      </c>
      <c r="R102" s="17">
        <v>15.8</v>
      </c>
      <c r="S102" s="17">
        <v>5.8</v>
      </c>
      <c r="T102" s="17">
        <v>49.6</v>
      </c>
      <c r="U102" s="18" t="s">
        <v>75</v>
      </c>
      <c r="V102" s="18" t="s">
        <v>75</v>
      </c>
    </row>
    <row r="103" spans="1:22" ht="6.4" customHeight="1" x14ac:dyDescent="0.2">
      <c r="B103" s="12"/>
    </row>
    <row r="104" spans="1:22" ht="27.4" customHeight="1" x14ac:dyDescent="0.2">
      <c r="A104" s="31" t="s">
        <v>78</v>
      </c>
      <c r="B104" s="1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22" ht="14.25" customHeight="1" x14ac:dyDescent="0.2">
      <c r="A105" s="39" t="s">
        <v>1</v>
      </c>
      <c r="B105" s="39" t="s">
        <v>2</v>
      </c>
      <c r="C105" s="36" t="s">
        <v>3</v>
      </c>
      <c r="D105" s="37"/>
      <c r="E105" s="37"/>
      <c r="F105" s="38"/>
      <c r="G105" s="36" t="s">
        <v>186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9" t="s">
        <v>5</v>
      </c>
      <c r="V105" s="39" t="s">
        <v>6</v>
      </c>
    </row>
    <row r="106" spans="1:22" ht="49.5" customHeight="1" x14ac:dyDescent="0.2">
      <c r="A106" s="40"/>
      <c r="B106" s="40"/>
      <c r="C106" s="4" t="s">
        <v>7</v>
      </c>
      <c r="D106" s="4" t="s">
        <v>8</v>
      </c>
      <c r="E106" s="4" t="s">
        <v>9</v>
      </c>
      <c r="F106" s="5" t="s">
        <v>4</v>
      </c>
      <c r="G106" s="6" t="s">
        <v>10</v>
      </c>
      <c r="H106" s="6" t="s">
        <v>11</v>
      </c>
      <c r="I106" s="4" t="s">
        <v>12</v>
      </c>
      <c r="J106" s="4" t="s">
        <v>13</v>
      </c>
      <c r="K106" s="4" t="s">
        <v>14</v>
      </c>
      <c r="L106" s="4" t="s">
        <v>15</v>
      </c>
      <c r="M106" s="6" t="s">
        <v>16</v>
      </c>
      <c r="N106" s="6" t="s">
        <v>17</v>
      </c>
      <c r="O106" s="4" t="s">
        <v>18</v>
      </c>
      <c r="P106" s="4" t="s">
        <v>19</v>
      </c>
      <c r="Q106" s="6" t="s">
        <v>20</v>
      </c>
      <c r="R106" s="6" t="s">
        <v>21</v>
      </c>
      <c r="S106" s="6" t="s">
        <v>22</v>
      </c>
      <c r="T106" s="6" t="s">
        <v>23</v>
      </c>
      <c r="U106" s="40"/>
      <c r="V106" s="40"/>
    </row>
    <row r="107" spans="1:22" ht="21.75" customHeight="1" x14ac:dyDescent="0.2">
      <c r="A107" s="7" t="s">
        <v>79</v>
      </c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</row>
    <row r="108" spans="1:22" ht="21.75" customHeight="1" x14ac:dyDescent="0.2">
      <c r="A108" s="10" t="s">
        <v>80</v>
      </c>
      <c r="B108" s="12">
        <v>150</v>
      </c>
      <c r="C108" s="12">
        <v>6.6</v>
      </c>
      <c r="D108" s="12">
        <v>5.7</v>
      </c>
      <c r="E108" s="12">
        <v>35.5</v>
      </c>
      <c r="F108" s="13">
        <f t="shared" ref="F108:F113" si="28">(C108+E108)*4+(D108*9)</f>
        <v>219.70000000000002</v>
      </c>
      <c r="G108" s="14">
        <v>0.4</v>
      </c>
      <c r="H108" s="14">
        <v>31.1</v>
      </c>
      <c r="I108" s="12">
        <v>0.6</v>
      </c>
      <c r="J108" s="12">
        <v>0.1</v>
      </c>
      <c r="K108" s="12">
        <v>0.1</v>
      </c>
      <c r="L108" s="12">
        <v>0.1</v>
      </c>
      <c r="M108" s="14">
        <v>0</v>
      </c>
      <c r="N108" s="14">
        <v>0.1</v>
      </c>
      <c r="O108" s="12">
        <v>0.5</v>
      </c>
      <c r="P108" s="12">
        <v>110.8</v>
      </c>
      <c r="Q108" s="14">
        <v>27.4</v>
      </c>
      <c r="R108" s="14">
        <v>0.6</v>
      </c>
      <c r="S108" s="14">
        <v>0.7</v>
      </c>
      <c r="T108" s="14">
        <v>7.6</v>
      </c>
      <c r="U108" s="15">
        <v>190</v>
      </c>
      <c r="V108" s="15">
        <v>2008</v>
      </c>
    </row>
    <row r="109" spans="1:22" ht="21.75" customHeight="1" x14ac:dyDescent="0.2">
      <c r="A109" s="10" t="s">
        <v>147</v>
      </c>
      <c r="B109" s="12">
        <v>10</v>
      </c>
      <c r="C109" s="12">
        <v>1.1000000000000001</v>
      </c>
      <c r="D109" s="12">
        <v>8.3000000000000007</v>
      </c>
      <c r="E109" s="12">
        <v>0.1</v>
      </c>
      <c r="F109" s="13">
        <f t="shared" si="28"/>
        <v>79.5</v>
      </c>
      <c r="G109" s="14">
        <v>0</v>
      </c>
      <c r="H109" s="14">
        <v>59</v>
      </c>
      <c r="I109" s="12">
        <v>0.2</v>
      </c>
      <c r="J109" s="12">
        <v>0.2</v>
      </c>
      <c r="K109" s="12">
        <v>0</v>
      </c>
      <c r="L109" s="12">
        <v>0</v>
      </c>
      <c r="M109" s="14">
        <v>0</v>
      </c>
      <c r="N109" s="14">
        <v>0</v>
      </c>
      <c r="O109" s="12">
        <v>0</v>
      </c>
      <c r="P109" s="12">
        <v>1.9</v>
      </c>
      <c r="Q109" s="14">
        <v>0</v>
      </c>
      <c r="R109" s="14">
        <v>0</v>
      </c>
      <c r="S109" s="14">
        <v>0</v>
      </c>
      <c r="T109" s="14">
        <v>0</v>
      </c>
      <c r="U109" s="15">
        <v>10</v>
      </c>
      <c r="V109" s="15" t="s">
        <v>81</v>
      </c>
    </row>
    <row r="110" spans="1:22" ht="21.75" customHeight="1" x14ac:dyDescent="0.2">
      <c r="A110" s="10" t="s">
        <v>171</v>
      </c>
      <c r="B110" s="12">
        <v>80</v>
      </c>
      <c r="C110" s="12">
        <v>0.1</v>
      </c>
      <c r="D110" s="12">
        <v>0.2</v>
      </c>
      <c r="E110" s="12">
        <v>25.5</v>
      </c>
      <c r="F110" s="13">
        <f t="shared" si="28"/>
        <v>104.2</v>
      </c>
      <c r="G110" s="14">
        <v>0</v>
      </c>
      <c r="H110" s="14">
        <v>1.7</v>
      </c>
      <c r="I110" s="12">
        <v>0</v>
      </c>
      <c r="J110" s="12">
        <v>0</v>
      </c>
      <c r="K110" s="12">
        <v>0</v>
      </c>
      <c r="L110" s="12">
        <v>0</v>
      </c>
      <c r="M110" s="14">
        <v>0</v>
      </c>
      <c r="N110" s="14">
        <v>0</v>
      </c>
      <c r="O110" s="12">
        <v>0</v>
      </c>
      <c r="P110" s="12">
        <v>1</v>
      </c>
      <c r="Q110" s="14">
        <v>0.2</v>
      </c>
      <c r="R110" s="14">
        <v>0</v>
      </c>
      <c r="S110" s="14">
        <v>0</v>
      </c>
      <c r="T110" s="14">
        <v>0</v>
      </c>
      <c r="U110" s="15">
        <v>427</v>
      </c>
      <c r="V110" s="15">
        <v>2008</v>
      </c>
    </row>
    <row r="111" spans="1:22" ht="21.75" customHeight="1" x14ac:dyDescent="0.2">
      <c r="A111" s="10" t="s">
        <v>157</v>
      </c>
      <c r="B111" s="12">
        <v>200</v>
      </c>
      <c r="C111" s="12">
        <v>5.8</v>
      </c>
      <c r="D111" s="12">
        <v>3.6</v>
      </c>
      <c r="E111" s="12">
        <v>23.8</v>
      </c>
      <c r="F111" s="13">
        <f t="shared" si="28"/>
        <v>150.80000000000001</v>
      </c>
      <c r="G111" s="14">
        <v>0.5</v>
      </c>
      <c r="H111" s="14">
        <v>17.7</v>
      </c>
      <c r="I111" s="12">
        <v>0</v>
      </c>
      <c r="J111" s="12">
        <v>0</v>
      </c>
      <c r="K111" s="12">
        <v>0</v>
      </c>
      <c r="L111" s="12">
        <v>0.2</v>
      </c>
      <c r="M111" s="14">
        <v>0</v>
      </c>
      <c r="N111" s="14">
        <v>0</v>
      </c>
      <c r="O111" s="12">
        <v>0.2</v>
      </c>
      <c r="P111" s="12">
        <v>104.6</v>
      </c>
      <c r="Q111" s="14">
        <v>28.9</v>
      </c>
      <c r="R111" s="14">
        <v>0.9</v>
      </c>
      <c r="S111" s="14">
        <v>0.7</v>
      </c>
      <c r="T111" s="14">
        <v>9</v>
      </c>
      <c r="U111" s="15">
        <v>433</v>
      </c>
      <c r="V111" s="15">
        <v>2008</v>
      </c>
    </row>
    <row r="112" spans="1:22" ht="21.75" customHeight="1" x14ac:dyDescent="0.2">
      <c r="A112" s="10" t="s">
        <v>29</v>
      </c>
      <c r="B112" s="11">
        <v>50</v>
      </c>
      <c r="C112" s="12">
        <v>7.16</v>
      </c>
      <c r="D112" s="12">
        <v>1.5</v>
      </c>
      <c r="E112" s="12">
        <v>25.66</v>
      </c>
      <c r="F112" s="13">
        <f t="shared" si="28"/>
        <v>144.78</v>
      </c>
      <c r="G112" s="14">
        <v>0</v>
      </c>
      <c r="H112" s="14">
        <v>0</v>
      </c>
      <c r="I112" s="12">
        <v>0</v>
      </c>
      <c r="J112" s="12">
        <v>0</v>
      </c>
      <c r="K112" s="12">
        <v>0</v>
      </c>
      <c r="L112" s="12">
        <v>0</v>
      </c>
      <c r="M112" s="14">
        <v>0</v>
      </c>
      <c r="N112" s="14">
        <v>0</v>
      </c>
      <c r="O112" s="12">
        <v>0.3</v>
      </c>
      <c r="P112" s="12">
        <v>19.5</v>
      </c>
      <c r="Q112" s="14">
        <v>3.9</v>
      </c>
      <c r="R112" s="14">
        <v>0.3</v>
      </c>
      <c r="S112" s="14">
        <v>0.2</v>
      </c>
      <c r="T112" s="14">
        <v>0</v>
      </c>
      <c r="U112" s="15" t="s">
        <v>26</v>
      </c>
      <c r="V112" s="15" t="s">
        <v>26</v>
      </c>
    </row>
    <row r="113" spans="1:22" ht="21.75" customHeight="1" x14ac:dyDescent="0.2">
      <c r="A113" s="10" t="s">
        <v>35</v>
      </c>
      <c r="B113" s="11">
        <v>40</v>
      </c>
      <c r="C113" s="12">
        <v>2.6</v>
      </c>
      <c r="D113" s="12">
        <v>0.4</v>
      </c>
      <c r="E113" s="12">
        <v>17</v>
      </c>
      <c r="F113" s="13">
        <f t="shared" si="28"/>
        <v>82</v>
      </c>
      <c r="G113" s="14">
        <v>0</v>
      </c>
      <c r="H113" s="14">
        <v>0</v>
      </c>
      <c r="I113" s="12">
        <v>0.9</v>
      </c>
      <c r="J113" s="12">
        <v>0</v>
      </c>
      <c r="K113" s="12">
        <v>0.1</v>
      </c>
      <c r="L113" s="12">
        <v>0</v>
      </c>
      <c r="M113" s="14">
        <v>0</v>
      </c>
      <c r="N113" s="14">
        <v>0.1</v>
      </c>
      <c r="O113" s="12">
        <v>0.3</v>
      </c>
      <c r="P113" s="12">
        <v>34.799999999999997</v>
      </c>
      <c r="Q113" s="14">
        <v>7.6</v>
      </c>
      <c r="R113" s="14">
        <v>1.6</v>
      </c>
      <c r="S113" s="14">
        <v>0.5</v>
      </c>
      <c r="T113" s="14">
        <v>2.2000000000000002</v>
      </c>
      <c r="U113" s="15" t="s">
        <v>26</v>
      </c>
      <c r="V113" s="15">
        <v>2008</v>
      </c>
    </row>
    <row r="114" spans="1:22" ht="21.75" customHeight="1" x14ac:dyDescent="0.2">
      <c r="A114" s="16" t="s">
        <v>82</v>
      </c>
      <c r="B114" s="12"/>
      <c r="C114" s="13">
        <f>SUM(C108:C113)</f>
        <v>23.36</v>
      </c>
      <c r="D114" s="13">
        <f t="shared" ref="D114:E114" si="29">SUM(D108:D113)</f>
        <v>19.7</v>
      </c>
      <c r="E114" s="13">
        <f t="shared" si="29"/>
        <v>127.56</v>
      </c>
      <c r="F114" s="13">
        <f>(C114+E114)*4+(D114*9)</f>
        <v>780.98</v>
      </c>
      <c r="G114" s="17">
        <v>0.9</v>
      </c>
      <c r="H114" s="17">
        <v>109.5</v>
      </c>
      <c r="I114" s="13">
        <v>0.8</v>
      </c>
      <c r="J114" s="13">
        <v>0.3</v>
      </c>
      <c r="K114" s="13">
        <v>0.1</v>
      </c>
      <c r="L114" s="13">
        <v>0.3</v>
      </c>
      <c r="M114" s="17">
        <v>0</v>
      </c>
      <c r="N114" s="17">
        <v>0.1</v>
      </c>
      <c r="O114" s="13">
        <v>1</v>
      </c>
      <c r="P114" s="13">
        <v>237.8</v>
      </c>
      <c r="Q114" s="17">
        <v>60.4</v>
      </c>
      <c r="R114" s="17">
        <v>1.8</v>
      </c>
      <c r="S114" s="17">
        <v>1.6</v>
      </c>
      <c r="T114" s="17">
        <v>16.600000000000001</v>
      </c>
      <c r="U114" s="18" t="s">
        <v>81</v>
      </c>
      <c r="V114" s="18" t="s">
        <v>81</v>
      </c>
    </row>
    <row r="115" spans="1:22" ht="21.75" customHeight="1" x14ac:dyDescent="0.2">
      <c r="A115" s="7" t="s">
        <v>83</v>
      </c>
      <c r="B115" s="1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</row>
    <row r="116" spans="1:22" ht="21.75" customHeight="1" x14ac:dyDescent="0.2">
      <c r="A116" s="10" t="s">
        <v>84</v>
      </c>
      <c r="B116" s="12" t="s">
        <v>85</v>
      </c>
      <c r="C116" s="12">
        <v>0.4</v>
      </c>
      <c r="D116" s="12">
        <v>0</v>
      </c>
      <c r="E116" s="12">
        <v>1.3</v>
      </c>
      <c r="F116" s="13">
        <f t="shared" ref="F116:F122" si="30">(C116+E116)*4+(D116*9)</f>
        <v>6.8000000000000007</v>
      </c>
      <c r="G116" s="14">
        <v>7</v>
      </c>
      <c r="H116" s="14">
        <v>28.6</v>
      </c>
      <c r="I116" s="12">
        <v>0.1</v>
      </c>
      <c r="J116" s="12">
        <v>0</v>
      </c>
      <c r="K116" s="12">
        <v>0</v>
      </c>
      <c r="L116" s="12">
        <v>0</v>
      </c>
      <c r="M116" s="14">
        <v>0</v>
      </c>
      <c r="N116" s="14">
        <v>0</v>
      </c>
      <c r="O116" s="12">
        <v>0.1</v>
      </c>
      <c r="P116" s="12">
        <v>13.6</v>
      </c>
      <c r="Q116" s="14">
        <v>6.8</v>
      </c>
      <c r="R116" s="14">
        <v>0.4</v>
      </c>
      <c r="S116" s="14">
        <v>0</v>
      </c>
      <c r="T116" s="14">
        <v>1</v>
      </c>
      <c r="U116" s="15">
        <v>29</v>
      </c>
      <c r="V116" s="15">
        <v>2008</v>
      </c>
    </row>
    <row r="117" spans="1:22" ht="21.75" customHeight="1" x14ac:dyDescent="0.2">
      <c r="A117" s="10" t="s">
        <v>86</v>
      </c>
      <c r="B117" s="12" t="s">
        <v>87</v>
      </c>
      <c r="C117" s="12">
        <v>8</v>
      </c>
      <c r="D117" s="12">
        <v>7.6</v>
      </c>
      <c r="E117" s="12">
        <v>23.2</v>
      </c>
      <c r="F117" s="13">
        <f t="shared" si="30"/>
        <v>193.2</v>
      </c>
      <c r="G117" s="14">
        <v>7.4</v>
      </c>
      <c r="H117" s="14">
        <v>139.30000000000001</v>
      </c>
      <c r="I117" s="12">
        <v>1.2</v>
      </c>
      <c r="J117" s="12">
        <v>0</v>
      </c>
      <c r="K117" s="12">
        <v>0.1</v>
      </c>
      <c r="L117" s="12">
        <v>0.2</v>
      </c>
      <c r="M117" s="14">
        <v>0.9</v>
      </c>
      <c r="N117" s="14">
        <v>0.3</v>
      </c>
      <c r="O117" s="12">
        <v>2.2000000000000002</v>
      </c>
      <c r="P117" s="12">
        <v>112.5</v>
      </c>
      <c r="Q117" s="14">
        <v>29.5</v>
      </c>
      <c r="R117" s="14">
        <v>1.7</v>
      </c>
      <c r="S117" s="14">
        <v>1.5</v>
      </c>
      <c r="T117" s="14">
        <v>7.5</v>
      </c>
      <c r="U117" s="15">
        <v>97</v>
      </c>
      <c r="V117" s="15">
        <v>2008</v>
      </c>
    </row>
    <row r="118" spans="1:22" ht="21.75" customHeight="1" x14ac:dyDescent="0.2">
      <c r="A118" s="10" t="s">
        <v>172</v>
      </c>
      <c r="B118" s="12" t="s">
        <v>34</v>
      </c>
      <c r="C118" s="12">
        <v>9.6999999999999993</v>
      </c>
      <c r="D118" s="12">
        <v>26.1</v>
      </c>
      <c r="E118" s="12">
        <v>13.5</v>
      </c>
      <c r="F118" s="13">
        <f t="shared" si="30"/>
        <v>327.7</v>
      </c>
      <c r="G118" s="14">
        <v>2.6</v>
      </c>
      <c r="H118" s="14">
        <v>88.8</v>
      </c>
      <c r="I118" s="12">
        <v>2.7</v>
      </c>
      <c r="J118" s="12">
        <v>0</v>
      </c>
      <c r="K118" s="12">
        <v>0.1</v>
      </c>
      <c r="L118" s="12">
        <v>0.1</v>
      </c>
      <c r="M118" s="14">
        <v>0.5</v>
      </c>
      <c r="N118" s="14">
        <v>0.5</v>
      </c>
      <c r="O118" s="12">
        <v>7.1</v>
      </c>
      <c r="P118" s="12">
        <v>176.5</v>
      </c>
      <c r="Q118" s="14">
        <v>21.4</v>
      </c>
      <c r="R118" s="14">
        <v>1.8</v>
      </c>
      <c r="S118" s="14">
        <v>2.2000000000000002</v>
      </c>
      <c r="T118" s="14">
        <v>8.1999999999999993</v>
      </c>
      <c r="U118" s="15">
        <v>254</v>
      </c>
      <c r="V118" s="15">
        <v>2008</v>
      </c>
    </row>
    <row r="119" spans="1:22" ht="21.75" customHeight="1" x14ac:dyDescent="0.2">
      <c r="A119" s="10" t="s">
        <v>212</v>
      </c>
      <c r="B119" s="12">
        <v>150</v>
      </c>
      <c r="C119" s="12">
        <v>8.3000000000000007</v>
      </c>
      <c r="D119" s="12">
        <v>3.6</v>
      </c>
      <c r="E119" s="12">
        <v>52.8</v>
      </c>
      <c r="F119" s="13">
        <f t="shared" si="30"/>
        <v>276.79999999999995</v>
      </c>
      <c r="G119" s="14">
        <v>0</v>
      </c>
      <c r="H119" s="14">
        <v>17.899999999999999</v>
      </c>
      <c r="I119" s="12">
        <v>1.2</v>
      </c>
      <c r="J119" s="12">
        <v>0.1</v>
      </c>
      <c r="K119" s="12">
        <v>0.1</v>
      </c>
      <c r="L119" s="12">
        <v>0</v>
      </c>
      <c r="M119" s="14">
        <v>0</v>
      </c>
      <c r="N119" s="14">
        <v>0.1</v>
      </c>
      <c r="O119" s="12">
        <v>0.5</v>
      </c>
      <c r="P119" s="12">
        <v>40.6</v>
      </c>
      <c r="Q119" s="14">
        <v>7.4</v>
      </c>
      <c r="R119" s="14">
        <v>0.9</v>
      </c>
      <c r="S119" s="14">
        <v>0.4</v>
      </c>
      <c r="T119" s="14">
        <v>0.8</v>
      </c>
      <c r="U119" s="15">
        <v>331</v>
      </c>
      <c r="V119" s="15">
        <v>2008</v>
      </c>
    </row>
    <row r="120" spans="1:22" ht="29.25" customHeight="1" x14ac:dyDescent="0.2">
      <c r="A120" s="10" t="s">
        <v>183</v>
      </c>
      <c r="B120" s="12">
        <v>200</v>
      </c>
      <c r="C120" s="12">
        <v>1</v>
      </c>
      <c r="D120" s="12">
        <v>1.5</v>
      </c>
      <c r="E120" s="12">
        <v>15.7</v>
      </c>
      <c r="F120" s="13">
        <f t="shared" si="30"/>
        <v>80.3</v>
      </c>
      <c r="G120" s="14">
        <v>0.2</v>
      </c>
      <c r="H120" s="14">
        <v>0.5</v>
      </c>
      <c r="I120" s="12">
        <v>0</v>
      </c>
      <c r="J120" s="12">
        <v>0</v>
      </c>
      <c r="K120" s="12">
        <v>0</v>
      </c>
      <c r="L120" s="12">
        <v>0</v>
      </c>
      <c r="M120" s="14">
        <v>0</v>
      </c>
      <c r="N120" s="14">
        <v>0</v>
      </c>
      <c r="O120" s="12">
        <v>0.2</v>
      </c>
      <c r="P120" s="12">
        <v>13.9</v>
      </c>
      <c r="Q120" s="14">
        <v>7.3</v>
      </c>
      <c r="R120" s="14">
        <v>1.1000000000000001</v>
      </c>
      <c r="S120" s="14">
        <v>0</v>
      </c>
      <c r="T120" s="14">
        <v>0</v>
      </c>
      <c r="U120" s="15">
        <v>402</v>
      </c>
      <c r="V120" s="15">
        <v>2008</v>
      </c>
    </row>
    <row r="121" spans="1:22" ht="21.75" customHeight="1" x14ac:dyDescent="0.2">
      <c r="A121" s="10" t="s">
        <v>35</v>
      </c>
      <c r="B121" s="12">
        <v>40</v>
      </c>
      <c r="C121" s="12">
        <v>2.6</v>
      </c>
      <c r="D121" s="12">
        <v>0.4</v>
      </c>
      <c r="E121" s="12">
        <v>17</v>
      </c>
      <c r="F121" s="13">
        <f t="shared" si="30"/>
        <v>82</v>
      </c>
      <c r="G121" s="14">
        <v>0</v>
      </c>
      <c r="H121" s="14">
        <v>0</v>
      </c>
      <c r="I121" s="12">
        <v>0.9</v>
      </c>
      <c r="J121" s="12">
        <v>0</v>
      </c>
      <c r="K121" s="12">
        <v>0.1</v>
      </c>
      <c r="L121" s="12">
        <v>0</v>
      </c>
      <c r="M121" s="14">
        <v>0</v>
      </c>
      <c r="N121" s="14">
        <v>0.1</v>
      </c>
      <c r="O121" s="12">
        <v>0.3</v>
      </c>
      <c r="P121" s="12">
        <v>34.799999999999997</v>
      </c>
      <c r="Q121" s="14">
        <v>7.6</v>
      </c>
      <c r="R121" s="14">
        <v>1.6</v>
      </c>
      <c r="S121" s="14">
        <v>0.5</v>
      </c>
      <c r="T121" s="14">
        <v>2.2000000000000002</v>
      </c>
      <c r="U121" s="15" t="s">
        <v>88</v>
      </c>
      <c r="V121" s="15">
        <v>2008</v>
      </c>
    </row>
    <row r="122" spans="1:22" ht="21.75" customHeight="1" x14ac:dyDescent="0.2">
      <c r="A122" s="10" t="s">
        <v>37</v>
      </c>
      <c r="B122" s="12">
        <v>40</v>
      </c>
      <c r="C122" s="12">
        <v>3.1</v>
      </c>
      <c r="D122" s="12">
        <v>0.2</v>
      </c>
      <c r="E122" s="12">
        <v>20.100000000000001</v>
      </c>
      <c r="F122" s="13">
        <f t="shared" si="30"/>
        <v>94.600000000000009</v>
      </c>
      <c r="G122" s="14">
        <v>0</v>
      </c>
      <c r="H122" s="14">
        <v>0</v>
      </c>
      <c r="I122" s="12">
        <v>0.8</v>
      </c>
      <c r="J122" s="12">
        <v>0</v>
      </c>
      <c r="K122" s="12">
        <v>0.1</v>
      </c>
      <c r="L122" s="12">
        <v>0</v>
      </c>
      <c r="M122" s="14">
        <v>0</v>
      </c>
      <c r="N122" s="14">
        <v>0.1</v>
      </c>
      <c r="O122" s="12">
        <v>0.6</v>
      </c>
      <c r="P122" s="12">
        <v>33.6</v>
      </c>
      <c r="Q122" s="14">
        <v>13.2</v>
      </c>
      <c r="R122" s="14">
        <v>0.8</v>
      </c>
      <c r="S122" s="14">
        <v>0.3</v>
      </c>
      <c r="T122" s="14">
        <v>0</v>
      </c>
      <c r="U122" s="15" t="s">
        <v>88</v>
      </c>
      <c r="V122" s="15">
        <v>2008</v>
      </c>
    </row>
    <row r="123" spans="1:22" ht="21.75" customHeight="1" x14ac:dyDescent="0.2">
      <c r="A123" s="16" t="s">
        <v>82</v>
      </c>
      <c r="B123" s="12"/>
      <c r="C123" s="13">
        <f>SUM(C116:C122)</f>
        <v>33.1</v>
      </c>
      <c r="D123" s="13">
        <f t="shared" ref="D123:E123" si="31">SUM(D116:D122)</f>
        <v>39.400000000000006</v>
      </c>
      <c r="E123" s="13">
        <f t="shared" si="31"/>
        <v>143.6</v>
      </c>
      <c r="F123" s="13">
        <f>(C123+E123)*4+(D123*9)</f>
        <v>1061.4000000000001</v>
      </c>
      <c r="G123" s="17">
        <v>17.2</v>
      </c>
      <c r="H123" s="17">
        <v>275.10000000000002</v>
      </c>
      <c r="I123" s="13">
        <v>6.9</v>
      </c>
      <c r="J123" s="13">
        <v>0.1</v>
      </c>
      <c r="K123" s="13">
        <v>0.5</v>
      </c>
      <c r="L123" s="13">
        <v>0.3</v>
      </c>
      <c r="M123" s="17">
        <v>1.4</v>
      </c>
      <c r="N123" s="17">
        <v>1.1000000000000001</v>
      </c>
      <c r="O123" s="13">
        <v>11</v>
      </c>
      <c r="P123" s="13">
        <v>425.5</v>
      </c>
      <c r="Q123" s="17">
        <v>93.2</v>
      </c>
      <c r="R123" s="17">
        <v>8.3000000000000007</v>
      </c>
      <c r="S123" s="17">
        <v>4.9000000000000004</v>
      </c>
      <c r="T123" s="17">
        <v>19.7</v>
      </c>
      <c r="U123" s="18" t="s">
        <v>88</v>
      </c>
      <c r="V123" s="18" t="s">
        <v>88</v>
      </c>
    </row>
    <row r="124" spans="1:22" ht="21.75" customHeight="1" x14ac:dyDescent="0.2">
      <c r="A124" s="7" t="s">
        <v>89</v>
      </c>
      <c r="B124" s="12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</row>
    <row r="125" spans="1:22" ht="21.75" customHeight="1" x14ac:dyDescent="0.2">
      <c r="A125" s="10" t="s">
        <v>178</v>
      </c>
      <c r="B125" s="12">
        <v>100</v>
      </c>
      <c r="C125" s="12">
        <v>14.8</v>
      </c>
      <c r="D125" s="12">
        <v>12.8</v>
      </c>
      <c r="E125" s="12">
        <v>36.4</v>
      </c>
      <c r="F125" s="13">
        <f t="shared" ref="F125:F126" si="32">(C125+E125)*4+(D125*9)</f>
        <v>320</v>
      </c>
      <c r="G125" s="14">
        <v>0.1</v>
      </c>
      <c r="H125" s="14">
        <v>40</v>
      </c>
      <c r="I125" s="12">
        <v>0.8</v>
      </c>
      <c r="J125" s="12">
        <v>0.3</v>
      </c>
      <c r="K125" s="12">
        <v>0.1</v>
      </c>
      <c r="L125" s="12">
        <v>0.1</v>
      </c>
      <c r="M125" s="14">
        <v>0.3</v>
      </c>
      <c r="N125" s="14">
        <v>0</v>
      </c>
      <c r="O125" s="12">
        <v>1.7</v>
      </c>
      <c r="P125" s="12">
        <v>118</v>
      </c>
      <c r="Q125" s="14">
        <v>15.6</v>
      </c>
      <c r="R125" s="14">
        <v>0.8</v>
      </c>
      <c r="S125" s="14">
        <v>0.5</v>
      </c>
      <c r="T125" s="14">
        <v>2.2999999999999998</v>
      </c>
      <c r="U125" s="15">
        <v>453</v>
      </c>
      <c r="V125" s="15">
        <v>2008</v>
      </c>
    </row>
    <row r="126" spans="1:22" ht="21.75" customHeight="1" x14ac:dyDescent="0.2">
      <c r="A126" s="10" t="s">
        <v>154</v>
      </c>
      <c r="B126" s="12">
        <v>200</v>
      </c>
      <c r="C126" s="12">
        <v>1</v>
      </c>
      <c r="D126" s="12">
        <v>0.2</v>
      </c>
      <c r="E126" s="12">
        <v>20.2</v>
      </c>
      <c r="F126" s="13">
        <f t="shared" si="32"/>
        <v>86.6</v>
      </c>
      <c r="G126" s="14">
        <v>4</v>
      </c>
      <c r="H126" s="14">
        <v>0</v>
      </c>
      <c r="I126" s="12">
        <v>0</v>
      </c>
      <c r="J126" s="12">
        <v>0</v>
      </c>
      <c r="K126" s="12">
        <v>0</v>
      </c>
      <c r="L126" s="12">
        <v>0</v>
      </c>
      <c r="M126" s="14">
        <v>0</v>
      </c>
      <c r="N126" s="14">
        <v>0.1</v>
      </c>
      <c r="O126" s="12">
        <v>0.2</v>
      </c>
      <c r="P126" s="12">
        <v>14</v>
      </c>
      <c r="Q126" s="14">
        <v>8</v>
      </c>
      <c r="R126" s="14">
        <v>2.8</v>
      </c>
      <c r="S126" s="14">
        <v>0.1</v>
      </c>
      <c r="T126" s="14">
        <v>2</v>
      </c>
      <c r="U126" s="15" t="s">
        <v>88</v>
      </c>
      <c r="V126" s="15">
        <v>2008</v>
      </c>
    </row>
    <row r="127" spans="1:22" ht="21.75" customHeight="1" x14ac:dyDescent="0.2">
      <c r="A127" s="16" t="s">
        <v>90</v>
      </c>
      <c r="B127" s="12"/>
      <c r="C127" s="13">
        <f>SUM(C125:C126)</f>
        <v>15.8</v>
      </c>
      <c r="D127" s="13">
        <f t="shared" ref="D127:E127" si="33">SUM(D125:D126)</f>
        <v>13</v>
      </c>
      <c r="E127" s="13">
        <f t="shared" si="33"/>
        <v>56.599999999999994</v>
      </c>
      <c r="F127" s="13">
        <f>(C127+E127)*4+(D127*9)</f>
        <v>406.59999999999997</v>
      </c>
      <c r="G127" s="17">
        <v>4.0999999999999996</v>
      </c>
      <c r="H127" s="17">
        <v>40</v>
      </c>
      <c r="I127" s="13">
        <v>0.8</v>
      </c>
      <c r="J127" s="13">
        <v>0.3</v>
      </c>
      <c r="K127" s="13">
        <v>0.1</v>
      </c>
      <c r="L127" s="13">
        <v>0.1</v>
      </c>
      <c r="M127" s="17">
        <v>0.3</v>
      </c>
      <c r="N127" s="17">
        <v>0.1</v>
      </c>
      <c r="O127" s="13">
        <v>1.9</v>
      </c>
      <c r="P127" s="13">
        <v>132</v>
      </c>
      <c r="Q127" s="17">
        <v>23.6</v>
      </c>
      <c r="R127" s="17">
        <v>3.6</v>
      </c>
      <c r="S127" s="17">
        <v>0.6</v>
      </c>
      <c r="T127" s="17">
        <v>4.3</v>
      </c>
      <c r="U127" s="18" t="s">
        <v>88</v>
      </c>
      <c r="V127" s="18" t="s">
        <v>88</v>
      </c>
    </row>
    <row r="128" spans="1:22" ht="21.75" customHeight="1" x14ac:dyDescent="0.2">
      <c r="A128" s="16" t="s">
        <v>91</v>
      </c>
      <c r="B128" s="12"/>
      <c r="C128" s="13">
        <f>C114+C123+C127</f>
        <v>72.260000000000005</v>
      </c>
      <c r="D128" s="13">
        <f t="shared" ref="D128:E128" si="34">D114+D123+D127</f>
        <v>72.100000000000009</v>
      </c>
      <c r="E128" s="13">
        <f t="shared" si="34"/>
        <v>327.76</v>
      </c>
      <c r="F128" s="13">
        <f>(C128+E128)*4+(D128*9)</f>
        <v>2248.98</v>
      </c>
      <c r="G128" s="17">
        <v>22.2</v>
      </c>
      <c r="H128" s="17">
        <v>424.6</v>
      </c>
      <c r="I128" s="13">
        <v>8.5</v>
      </c>
      <c r="J128" s="13">
        <v>0.7</v>
      </c>
      <c r="K128" s="13">
        <v>0.7</v>
      </c>
      <c r="L128" s="13">
        <v>0.7</v>
      </c>
      <c r="M128" s="17">
        <v>1.7</v>
      </c>
      <c r="N128" s="17">
        <v>1.3</v>
      </c>
      <c r="O128" s="13">
        <v>13.9</v>
      </c>
      <c r="P128" s="13">
        <v>795.3</v>
      </c>
      <c r="Q128" s="17">
        <v>177.2</v>
      </c>
      <c r="R128" s="17">
        <v>13.7</v>
      </c>
      <c r="S128" s="17">
        <v>7.1</v>
      </c>
      <c r="T128" s="17">
        <v>40.6</v>
      </c>
      <c r="U128" s="18" t="s">
        <v>88</v>
      </c>
      <c r="V128" s="18" t="s">
        <v>88</v>
      </c>
    </row>
    <row r="129" spans="1:22" ht="27.4" customHeight="1" x14ac:dyDescent="0.2">
      <c r="A129" s="31" t="s">
        <v>92</v>
      </c>
      <c r="B129" s="1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22" ht="14.25" customHeight="1" x14ac:dyDescent="0.2">
      <c r="A130" s="39" t="s">
        <v>1</v>
      </c>
      <c r="B130" s="39" t="s">
        <v>2</v>
      </c>
      <c r="C130" s="36" t="s">
        <v>3</v>
      </c>
      <c r="D130" s="37"/>
      <c r="E130" s="37"/>
      <c r="F130" s="38"/>
      <c r="G130" s="36" t="s">
        <v>186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39" t="s">
        <v>5</v>
      </c>
      <c r="V130" s="39" t="s">
        <v>6</v>
      </c>
    </row>
    <row r="131" spans="1:22" ht="49.5" customHeight="1" x14ac:dyDescent="0.2">
      <c r="A131" s="40"/>
      <c r="B131" s="40"/>
      <c r="C131" s="4" t="s">
        <v>7</v>
      </c>
      <c r="D131" s="4" t="s">
        <v>8</v>
      </c>
      <c r="E131" s="4" t="s">
        <v>9</v>
      </c>
      <c r="F131" s="5" t="s">
        <v>4</v>
      </c>
      <c r="G131" s="6" t="s">
        <v>10</v>
      </c>
      <c r="H131" s="6" t="s">
        <v>11</v>
      </c>
      <c r="I131" s="4" t="s">
        <v>12</v>
      </c>
      <c r="J131" s="4" t="s">
        <v>13</v>
      </c>
      <c r="K131" s="4" t="s">
        <v>14</v>
      </c>
      <c r="L131" s="4" t="s">
        <v>15</v>
      </c>
      <c r="M131" s="6" t="s">
        <v>16</v>
      </c>
      <c r="N131" s="6" t="s">
        <v>17</v>
      </c>
      <c r="O131" s="4" t="s">
        <v>18</v>
      </c>
      <c r="P131" s="4" t="s">
        <v>19</v>
      </c>
      <c r="Q131" s="6" t="s">
        <v>20</v>
      </c>
      <c r="R131" s="6" t="s">
        <v>21</v>
      </c>
      <c r="S131" s="6" t="s">
        <v>22</v>
      </c>
      <c r="T131" s="6" t="s">
        <v>23</v>
      </c>
      <c r="U131" s="40"/>
      <c r="V131" s="40"/>
    </row>
    <row r="132" spans="1:22" ht="22.5" customHeight="1" x14ac:dyDescent="0.2">
      <c r="A132" s="7" t="s">
        <v>93</v>
      </c>
      <c r="B132" s="1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</row>
    <row r="133" spans="1:22" ht="22.5" customHeight="1" x14ac:dyDescent="0.2">
      <c r="A133" s="10" t="s">
        <v>94</v>
      </c>
      <c r="B133" s="12">
        <v>150</v>
      </c>
      <c r="C133" s="12">
        <v>6.4</v>
      </c>
      <c r="D133" s="12">
        <v>6.1</v>
      </c>
      <c r="E133" s="12">
        <v>35.6</v>
      </c>
      <c r="F133" s="13">
        <f t="shared" ref="F133:F138" si="35">(C133+E133)*4+(D133*9)</f>
        <v>222.9</v>
      </c>
      <c r="G133" s="14">
        <v>0.4</v>
      </c>
      <c r="H133" s="14">
        <v>38.9</v>
      </c>
      <c r="I133" s="12">
        <v>0.9</v>
      </c>
      <c r="J133" s="12">
        <v>0.1</v>
      </c>
      <c r="K133" s="12">
        <v>0</v>
      </c>
      <c r="L133" s="12">
        <v>0.1</v>
      </c>
      <c r="M133" s="14">
        <v>0</v>
      </c>
      <c r="N133" s="14">
        <v>0.1</v>
      </c>
      <c r="O133" s="12">
        <v>0.3</v>
      </c>
      <c r="P133" s="12">
        <v>90.1</v>
      </c>
      <c r="Q133" s="14">
        <v>18.100000000000001</v>
      </c>
      <c r="R133" s="14">
        <v>0.8</v>
      </c>
      <c r="S133" s="14">
        <v>0.4</v>
      </c>
      <c r="T133" s="14">
        <v>6.8</v>
      </c>
      <c r="U133" s="15">
        <v>184</v>
      </c>
      <c r="V133" s="15" t="s">
        <v>95</v>
      </c>
    </row>
    <row r="134" spans="1:22" ht="22.5" customHeight="1" x14ac:dyDescent="0.2">
      <c r="A134" s="10" t="s">
        <v>147</v>
      </c>
      <c r="B134" s="12">
        <v>10</v>
      </c>
      <c r="C134" s="12">
        <v>1.1000000000000001</v>
      </c>
      <c r="D134" s="12">
        <v>8.3000000000000007</v>
      </c>
      <c r="E134" s="12">
        <v>0.1</v>
      </c>
      <c r="F134" s="13">
        <f t="shared" si="35"/>
        <v>79.5</v>
      </c>
      <c r="G134" s="14">
        <v>0</v>
      </c>
      <c r="H134" s="14">
        <v>59</v>
      </c>
      <c r="I134" s="12">
        <v>0.2</v>
      </c>
      <c r="J134" s="12">
        <v>0.2</v>
      </c>
      <c r="K134" s="12">
        <v>0</v>
      </c>
      <c r="L134" s="12">
        <v>0</v>
      </c>
      <c r="M134" s="14">
        <v>0</v>
      </c>
      <c r="N134" s="14">
        <v>0</v>
      </c>
      <c r="O134" s="12">
        <v>0</v>
      </c>
      <c r="P134" s="12">
        <v>1.9</v>
      </c>
      <c r="Q134" s="14">
        <v>0</v>
      </c>
      <c r="R134" s="14">
        <v>0</v>
      </c>
      <c r="S134" s="14">
        <v>0</v>
      </c>
      <c r="T134" s="14">
        <v>0</v>
      </c>
      <c r="U134" s="15">
        <v>10</v>
      </c>
      <c r="V134" s="15" t="s">
        <v>95</v>
      </c>
    </row>
    <row r="135" spans="1:22" ht="22.5" customHeight="1" x14ac:dyDescent="0.2">
      <c r="A135" s="10" t="s">
        <v>27</v>
      </c>
      <c r="B135" s="12">
        <v>25</v>
      </c>
      <c r="C135" s="12">
        <v>5.6</v>
      </c>
      <c r="D135" s="12">
        <v>5.9</v>
      </c>
      <c r="E135" s="12">
        <v>0</v>
      </c>
      <c r="F135" s="13">
        <f t="shared" si="35"/>
        <v>75.5</v>
      </c>
      <c r="G135" s="14">
        <v>0.1</v>
      </c>
      <c r="H135" s="14">
        <v>52</v>
      </c>
      <c r="I135" s="12">
        <v>0.1</v>
      </c>
      <c r="J135" s="12">
        <v>0</v>
      </c>
      <c r="K135" s="12">
        <v>0</v>
      </c>
      <c r="L135" s="12">
        <v>0.1</v>
      </c>
      <c r="M135" s="14">
        <v>0.3</v>
      </c>
      <c r="N135" s="14">
        <v>0</v>
      </c>
      <c r="O135" s="12">
        <v>0</v>
      </c>
      <c r="P135" s="12">
        <v>100</v>
      </c>
      <c r="Q135" s="14">
        <v>7</v>
      </c>
      <c r="R135" s="14">
        <v>0.2</v>
      </c>
      <c r="S135" s="14">
        <v>0.7</v>
      </c>
      <c r="T135" s="14">
        <v>0</v>
      </c>
      <c r="U135" s="15">
        <v>14</v>
      </c>
      <c r="V135" s="15">
        <v>2008</v>
      </c>
    </row>
    <row r="136" spans="1:22" ht="22.5" customHeight="1" x14ac:dyDescent="0.2">
      <c r="A136" s="10" t="s">
        <v>148</v>
      </c>
      <c r="B136" s="12" t="s">
        <v>28</v>
      </c>
      <c r="C136" s="12">
        <v>0.2</v>
      </c>
      <c r="D136" s="12">
        <v>0</v>
      </c>
      <c r="E136" s="12">
        <v>19.7</v>
      </c>
      <c r="F136" s="13">
        <f t="shared" si="35"/>
        <v>79.599999999999994</v>
      </c>
      <c r="G136" s="14">
        <v>0.8</v>
      </c>
      <c r="H136" s="14">
        <v>0.1</v>
      </c>
      <c r="I136" s="12">
        <v>0</v>
      </c>
      <c r="J136" s="12">
        <v>0</v>
      </c>
      <c r="K136" s="12">
        <v>0</v>
      </c>
      <c r="L136" s="12">
        <v>0</v>
      </c>
      <c r="M136" s="14">
        <v>0</v>
      </c>
      <c r="N136" s="14">
        <v>0</v>
      </c>
      <c r="O136" s="12">
        <v>0.1</v>
      </c>
      <c r="P136" s="12">
        <v>8.4</v>
      </c>
      <c r="Q136" s="14">
        <v>6.3</v>
      </c>
      <c r="R136" s="14">
        <v>0.8</v>
      </c>
      <c r="S136" s="14">
        <v>0</v>
      </c>
      <c r="T136" s="14">
        <v>0</v>
      </c>
      <c r="U136" s="15">
        <v>431</v>
      </c>
      <c r="V136" s="15">
        <v>2008</v>
      </c>
    </row>
    <row r="137" spans="1:22" ht="21.75" customHeight="1" x14ac:dyDescent="0.2">
      <c r="A137" s="10" t="s">
        <v>29</v>
      </c>
      <c r="B137" s="11">
        <v>50</v>
      </c>
      <c r="C137" s="12">
        <v>7.16</v>
      </c>
      <c r="D137" s="12">
        <v>1.5</v>
      </c>
      <c r="E137" s="12">
        <v>25.66</v>
      </c>
      <c r="F137" s="13">
        <f t="shared" si="35"/>
        <v>144.78</v>
      </c>
      <c r="G137" s="14">
        <v>0</v>
      </c>
      <c r="H137" s="14">
        <v>0</v>
      </c>
      <c r="I137" s="12">
        <v>0</v>
      </c>
      <c r="J137" s="12">
        <v>0</v>
      </c>
      <c r="K137" s="12">
        <v>0</v>
      </c>
      <c r="L137" s="12">
        <v>0</v>
      </c>
      <c r="M137" s="14">
        <v>0</v>
      </c>
      <c r="N137" s="14">
        <v>0</v>
      </c>
      <c r="O137" s="12">
        <v>0.3</v>
      </c>
      <c r="P137" s="12">
        <v>19.5</v>
      </c>
      <c r="Q137" s="14">
        <v>3.9</v>
      </c>
      <c r="R137" s="14">
        <v>0.3</v>
      </c>
      <c r="S137" s="14">
        <v>0.2</v>
      </c>
      <c r="T137" s="14">
        <v>0</v>
      </c>
      <c r="U137" s="15" t="s">
        <v>26</v>
      </c>
      <c r="V137" s="15" t="s">
        <v>26</v>
      </c>
    </row>
    <row r="138" spans="1:22" ht="21.75" customHeight="1" x14ac:dyDescent="0.2">
      <c r="A138" s="10" t="s">
        <v>35</v>
      </c>
      <c r="B138" s="11">
        <v>40</v>
      </c>
      <c r="C138" s="12">
        <v>2.6</v>
      </c>
      <c r="D138" s="12">
        <v>0.4</v>
      </c>
      <c r="E138" s="12">
        <v>17</v>
      </c>
      <c r="F138" s="13">
        <f t="shared" si="35"/>
        <v>82</v>
      </c>
      <c r="G138" s="14">
        <v>0</v>
      </c>
      <c r="H138" s="14">
        <v>0</v>
      </c>
      <c r="I138" s="12">
        <v>0.9</v>
      </c>
      <c r="J138" s="12">
        <v>0</v>
      </c>
      <c r="K138" s="12">
        <v>0.1</v>
      </c>
      <c r="L138" s="12">
        <v>0</v>
      </c>
      <c r="M138" s="14">
        <v>0</v>
      </c>
      <c r="N138" s="14">
        <v>0.1</v>
      </c>
      <c r="O138" s="12">
        <v>0.3</v>
      </c>
      <c r="P138" s="12">
        <v>34.799999999999997</v>
      </c>
      <c r="Q138" s="14">
        <v>7.6</v>
      </c>
      <c r="R138" s="14">
        <v>1.6</v>
      </c>
      <c r="S138" s="14">
        <v>0.5</v>
      </c>
      <c r="T138" s="14">
        <v>2.2000000000000002</v>
      </c>
      <c r="U138" s="15" t="s">
        <v>26</v>
      </c>
      <c r="V138" s="15">
        <v>2008</v>
      </c>
    </row>
    <row r="139" spans="1:22" ht="22.5" customHeight="1" x14ac:dyDescent="0.2">
      <c r="A139" s="16" t="s">
        <v>96</v>
      </c>
      <c r="B139" s="12"/>
      <c r="C139" s="13">
        <f>SUM(C133:C138)</f>
        <v>23.060000000000002</v>
      </c>
      <c r="D139" s="13">
        <f t="shared" ref="D139:E139" si="36">SUM(D133:D138)</f>
        <v>22.2</v>
      </c>
      <c r="E139" s="13">
        <f t="shared" si="36"/>
        <v>98.06</v>
      </c>
      <c r="F139" s="13">
        <f>(C139+E139)*4+(D139*9)</f>
        <v>684.28</v>
      </c>
      <c r="G139" s="17">
        <v>1.3</v>
      </c>
      <c r="H139" s="17">
        <v>150</v>
      </c>
      <c r="I139" s="13">
        <v>1.2</v>
      </c>
      <c r="J139" s="13">
        <v>0.3</v>
      </c>
      <c r="K139" s="13">
        <v>0</v>
      </c>
      <c r="L139" s="13">
        <v>0.2</v>
      </c>
      <c r="M139" s="17">
        <v>0.3</v>
      </c>
      <c r="N139" s="17">
        <v>0.1</v>
      </c>
      <c r="O139" s="13">
        <v>0.7</v>
      </c>
      <c r="P139" s="13">
        <v>219.9</v>
      </c>
      <c r="Q139" s="17">
        <v>35.299999999999997</v>
      </c>
      <c r="R139" s="17">
        <v>2.1</v>
      </c>
      <c r="S139" s="17">
        <v>1.3</v>
      </c>
      <c r="T139" s="17">
        <v>6.8</v>
      </c>
      <c r="U139" s="18" t="s">
        <v>95</v>
      </c>
      <c r="V139" s="18" t="s">
        <v>95</v>
      </c>
    </row>
    <row r="140" spans="1:22" ht="22.5" customHeight="1" x14ac:dyDescent="0.2">
      <c r="A140" s="7" t="s">
        <v>97</v>
      </c>
      <c r="B140" s="12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</row>
    <row r="141" spans="1:22" ht="22.5" customHeight="1" x14ac:dyDescent="0.2">
      <c r="A141" s="10" t="s">
        <v>149</v>
      </c>
      <c r="B141" s="12">
        <v>50</v>
      </c>
      <c r="C141" s="12">
        <v>0.6</v>
      </c>
      <c r="D141" s="12">
        <v>0.1</v>
      </c>
      <c r="E141" s="12">
        <v>1.7</v>
      </c>
      <c r="F141" s="13">
        <f t="shared" ref="F141:F146" si="37">(C141+E141)*4+(D141*9)</f>
        <v>10.1</v>
      </c>
      <c r="G141" s="14">
        <v>5</v>
      </c>
      <c r="H141" s="14">
        <v>53.2</v>
      </c>
      <c r="I141" s="12">
        <v>0.2</v>
      </c>
      <c r="J141" s="12">
        <v>0</v>
      </c>
      <c r="K141" s="12">
        <v>0</v>
      </c>
      <c r="L141" s="12">
        <v>0</v>
      </c>
      <c r="M141" s="14">
        <v>0</v>
      </c>
      <c r="N141" s="14">
        <v>0.1</v>
      </c>
      <c r="O141" s="12">
        <v>0.2</v>
      </c>
      <c r="P141" s="12">
        <v>11.7</v>
      </c>
      <c r="Q141" s="14">
        <v>9</v>
      </c>
      <c r="R141" s="14">
        <v>0.5</v>
      </c>
      <c r="S141" s="14">
        <v>0.1</v>
      </c>
      <c r="T141" s="14">
        <v>1</v>
      </c>
      <c r="U141" s="15">
        <v>303</v>
      </c>
      <c r="V141" s="15">
        <v>2008</v>
      </c>
    </row>
    <row r="142" spans="1:22" ht="22.5" customHeight="1" x14ac:dyDescent="0.2">
      <c r="A142" s="10" t="s">
        <v>32</v>
      </c>
      <c r="B142" s="12" t="s">
        <v>33</v>
      </c>
      <c r="C142" s="12">
        <v>6.1</v>
      </c>
      <c r="D142" s="12">
        <v>9.3000000000000007</v>
      </c>
      <c r="E142" s="12">
        <v>23.6</v>
      </c>
      <c r="F142" s="13">
        <f t="shared" si="37"/>
        <v>202.5</v>
      </c>
      <c r="G142" s="14">
        <v>4.4000000000000004</v>
      </c>
      <c r="H142" s="14">
        <v>158</v>
      </c>
      <c r="I142" s="12">
        <v>1.2</v>
      </c>
      <c r="J142" s="12">
        <v>0</v>
      </c>
      <c r="K142" s="12">
        <v>0</v>
      </c>
      <c r="L142" s="12">
        <v>0.1</v>
      </c>
      <c r="M142" s="14">
        <v>0.2</v>
      </c>
      <c r="N142" s="14">
        <v>0.3</v>
      </c>
      <c r="O142" s="12">
        <v>3.2</v>
      </c>
      <c r="P142" s="12">
        <v>98.7</v>
      </c>
      <c r="Q142" s="14">
        <v>22.1</v>
      </c>
      <c r="R142" s="14">
        <v>1.4</v>
      </c>
      <c r="S142" s="14">
        <v>1.1000000000000001</v>
      </c>
      <c r="T142" s="14">
        <v>5.3</v>
      </c>
      <c r="U142" s="15">
        <v>100</v>
      </c>
      <c r="V142" s="15">
        <v>2008</v>
      </c>
    </row>
    <row r="143" spans="1:22" ht="22.5" customHeight="1" x14ac:dyDescent="0.2">
      <c r="A143" s="10" t="s">
        <v>98</v>
      </c>
      <c r="B143" s="12" t="s">
        <v>214</v>
      </c>
      <c r="C143" s="12">
        <v>13.3</v>
      </c>
      <c r="D143" s="12">
        <v>19.670000000000002</v>
      </c>
      <c r="E143" s="12">
        <v>33.9</v>
      </c>
      <c r="F143" s="13">
        <f t="shared" si="37"/>
        <v>365.83000000000004</v>
      </c>
      <c r="G143" s="14">
        <v>10.199999999999999</v>
      </c>
      <c r="H143" s="14">
        <v>9.8000000000000007</v>
      </c>
      <c r="I143" s="12">
        <v>2.1</v>
      </c>
      <c r="J143" s="12">
        <v>0</v>
      </c>
      <c r="K143" s="12">
        <v>0.1</v>
      </c>
      <c r="L143" s="12">
        <v>0.2</v>
      </c>
      <c r="M143" s="14">
        <v>1.3</v>
      </c>
      <c r="N143" s="14">
        <v>0.5</v>
      </c>
      <c r="O143" s="12">
        <v>3</v>
      </c>
      <c r="P143" s="12">
        <v>151.6</v>
      </c>
      <c r="Q143" s="14">
        <v>36.200000000000003</v>
      </c>
      <c r="R143" s="14">
        <v>2.5</v>
      </c>
      <c r="S143" s="14">
        <v>2.2000000000000002</v>
      </c>
      <c r="T143" s="14">
        <v>9.9</v>
      </c>
      <c r="U143" s="15">
        <v>258</v>
      </c>
      <c r="V143" s="15">
        <v>2008</v>
      </c>
    </row>
    <row r="144" spans="1:22" ht="22.5" customHeight="1" x14ac:dyDescent="0.2">
      <c r="A144" s="10" t="s">
        <v>152</v>
      </c>
      <c r="B144" s="12">
        <v>200</v>
      </c>
      <c r="C144" s="12">
        <v>0.2</v>
      </c>
      <c r="D144" s="12">
        <v>0.1</v>
      </c>
      <c r="E144" s="12">
        <v>10.5</v>
      </c>
      <c r="F144" s="13">
        <f t="shared" si="37"/>
        <v>43.699999999999996</v>
      </c>
      <c r="G144" s="14">
        <v>16</v>
      </c>
      <c r="H144" s="14">
        <v>2.7</v>
      </c>
      <c r="I144" s="12">
        <v>0.1</v>
      </c>
      <c r="J144" s="12">
        <v>0</v>
      </c>
      <c r="K144" s="12">
        <v>0</v>
      </c>
      <c r="L144" s="12">
        <v>0</v>
      </c>
      <c r="M144" s="14">
        <v>0</v>
      </c>
      <c r="N144" s="14">
        <v>0</v>
      </c>
      <c r="O144" s="12">
        <v>0.1</v>
      </c>
      <c r="P144" s="12">
        <v>5.9</v>
      </c>
      <c r="Q144" s="14">
        <v>7.4</v>
      </c>
      <c r="R144" s="14">
        <v>0.3</v>
      </c>
      <c r="S144" s="14">
        <v>0</v>
      </c>
      <c r="T144" s="14">
        <v>0.2</v>
      </c>
      <c r="U144" s="15">
        <v>394</v>
      </c>
      <c r="V144" s="15">
        <v>2008</v>
      </c>
    </row>
    <row r="145" spans="1:22" ht="22.5" customHeight="1" x14ac:dyDescent="0.2">
      <c r="A145" s="10" t="s">
        <v>35</v>
      </c>
      <c r="B145" s="12">
        <v>40</v>
      </c>
      <c r="C145" s="12">
        <v>2.6</v>
      </c>
      <c r="D145" s="12">
        <v>0.4</v>
      </c>
      <c r="E145" s="12">
        <v>17</v>
      </c>
      <c r="F145" s="13">
        <f t="shared" si="37"/>
        <v>82</v>
      </c>
      <c r="G145" s="14">
        <v>0</v>
      </c>
      <c r="H145" s="14">
        <v>0</v>
      </c>
      <c r="I145" s="12">
        <v>0.9</v>
      </c>
      <c r="J145" s="12">
        <v>0</v>
      </c>
      <c r="K145" s="12">
        <v>0.1</v>
      </c>
      <c r="L145" s="12">
        <v>0</v>
      </c>
      <c r="M145" s="14">
        <v>0</v>
      </c>
      <c r="N145" s="14">
        <v>0.1</v>
      </c>
      <c r="O145" s="12">
        <v>0.3</v>
      </c>
      <c r="P145" s="12">
        <v>34.799999999999997</v>
      </c>
      <c r="Q145" s="14">
        <v>7.6</v>
      </c>
      <c r="R145" s="14">
        <v>1.6</v>
      </c>
      <c r="S145" s="14">
        <v>0.5</v>
      </c>
      <c r="T145" s="14">
        <v>2.2000000000000002</v>
      </c>
      <c r="U145" s="15" t="s">
        <v>100</v>
      </c>
      <c r="V145" s="15">
        <v>2008</v>
      </c>
    </row>
    <row r="146" spans="1:22" ht="22.5" customHeight="1" x14ac:dyDescent="0.2">
      <c r="A146" s="10" t="s">
        <v>37</v>
      </c>
      <c r="B146" s="12">
        <v>40</v>
      </c>
      <c r="C146" s="12">
        <v>3.1</v>
      </c>
      <c r="D146" s="12">
        <v>0.2</v>
      </c>
      <c r="E146" s="12">
        <v>20.100000000000001</v>
      </c>
      <c r="F146" s="13">
        <f t="shared" si="37"/>
        <v>94.600000000000009</v>
      </c>
      <c r="G146" s="14">
        <v>0</v>
      </c>
      <c r="H146" s="14">
        <v>0</v>
      </c>
      <c r="I146" s="12">
        <v>0.8</v>
      </c>
      <c r="J146" s="12">
        <v>0</v>
      </c>
      <c r="K146" s="12">
        <v>0.1</v>
      </c>
      <c r="L146" s="12">
        <v>0</v>
      </c>
      <c r="M146" s="14">
        <v>0</v>
      </c>
      <c r="N146" s="14">
        <v>0.1</v>
      </c>
      <c r="O146" s="12">
        <v>0.6</v>
      </c>
      <c r="P146" s="12">
        <v>33.6</v>
      </c>
      <c r="Q146" s="14">
        <v>13.2</v>
      </c>
      <c r="R146" s="14">
        <v>0.8</v>
      </c>
      <c r="S146" s="14">
        <v>0.3</v>
      </c>
      <c r="T146" s="14">
        <v>0</v>
      </c>
      <c r="U146" s="15" t="s">
        <v>100</v>
      </c>
      <c r="V146" s="15">
        <v>2008</v>
      </c>
    </row>
    <row r="147" spans="1:22" ht="22.5" customHeight="1" x14ac:dyDescent="0.2">
      <c r="A147" s="16" t="s">
        <v>96</v>
      </c>
      <c r="B147" s="12"/>
      <c r="C147" s="13">
        <f>SUM(C141:C146)</f>
        <v>25.900000000000002</v>
      </c>
      <c r="D147" s="13">
        <f t="shared" ref="D147:E147" si="38">SUM(D141:D146)</f>
        <v>29.77</v>
      </c>
      <c r="E147" s="13">
        <f t="shared" si="38"/>
        <v>106.80000000000001</v>
      </c>
      <c r="F147" s="13">
        <f>(C147+E147)*4+(D147*9)</f>
        <v>798.73</v>
      </c>
      <c r="G147" s="17">
        <v>35.6</v>
      </c>
      <c r="H147" s="17">
        <v>223.7</v>
      </c>
      <c r="I147" s="13">
        <v>5.3</v>
      </c>
      <c r="J147" s="13">
        <v>0</v>
      </c>
      <c r="K147" s="13">
        <v>0.3</v>
      </c>
      <c r="L147" s="13">
        <v>0.3</v>
      </c>
      <c r="M147" s="17">
        <v>1.5</v>
      </c>
      <c r="N147" s="17">
        <v>1.1000000000000001</v>
      </c>
      <c r="O147" s="13">
        <v>7.4</v>
      </c>
      <c r="P147" s="13">
        <v>336.3</v>
      </c>
      <c r="Q147" s="17">
        <v>95.5</v>
      </c>
      <c r="R147" s="17">
        <v>7.1</v>
      </c>
      <c r="S147" s="17">
        <v>4.2</v>
      </c>
      <c r="T147" s="17">
        <v>18.600000000000001</v>
      </c>
      <c r="U147" s="18" t="s">
        <v>100</v>
      </c>
      <c r="V147" s="18" t="s">
        <v>100</v>
      </c>
    </row>
    <row r="148" spans="1:22" ht="22.5" customHeight="1" x14ac:dyDescent="0.2">
      <c r="A148" s="7" t="s">
        <v>101</v>
      </c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</row>
    <row r="149" spans="1:22" ht="22.5" customHeight="1" x14ac:dyDescent="0.2">
      <c r="A149" s="10" t="s">
        <v>179</v>
      </c>
      <c r="B149" s="12">
        <v>50</v>
      </c>
      <c r="C149" s="12">
        <v>4.8</v>
      </c>
      <c r="D149" s="12">
        <v>8.8000000000000007</v>
      </c>
      <c r="E149" s="12">
        <v>29.2</v>
      </c>
      <c r="F149" s="13">
        <f t="shared" ref="F149:F150" si="39">(C149+E149)*4+(D149*9)</f>
        <v>215.2</v>
      </c>
      <c r="G149" s="14">
        <v>0</v>
      </c>
      <c r="H149" s="14">
        <v>5.5</v>
      </c>
      <c r="I149" s="12">
        <v>0</v>
      </c>
      <c r="J149" s="12">
        <v>0</v>
      </c>
      <c r="K149" s="12">
        <v>0</v>
      </c>
      <c r="L149" s="12">
        <v>0</v>
      </c>
      <c r="M149" s="14">
        <v>0</v>
      </c>
      <c r="N149" s="14">
        <v>0</v>
      </c>
      <c r="O149" s="12">
        <v>0.4</v>
      </c>
      <c r="P149" s="12">
        <v>45</v>
      </c>
      <c r="Q149" s="14">
        <v>10</v>
      </c>
      <c r="R149" s="14">
        <v>1.1000000000000001</v>
      </c>
      <c r="S149" s="14">
        <v>0</v>
      </c>
      <c r="T149" s="14">
        <v>0</v>
      </c>
      <c r="U149" s="15" t="s">
        <v>100</v>
      </c>
      <c r="V149" s="15">
        <v>2008</v>
      </c>
    </row>
    <row r="150" spans="1:22" ht="22.5" customHeight="1" x14ac:dyDescent="0.2">
      <c r="A150" s="43" t="s">
        <v>218</v>
      </c>
      <c r="B150" s="44">
        <v>200</v>
      </c>
      <c r="C150" s="44" t="s">
        <v>219</v>
      </c>
      <c r="D150" s="44">
        <v>0.2</v>
      </c>
      <c r="E150" s="44">
        <v>20.2</v>
      </c>
      <c r="F150" s="45">
        <f t="shared" si="39"/>
        <v>86.6</v>
      </c>
      <c r="G150" s="46">
        <v>4</v>
      </c>
      <c r="H150" s="46">
        <v>0</v>
      </c>
      <c r="I150" s="44">
        <v>0</v>
      </c>
      <c r="J150" s="44">
        <v>0</v>
      </c>
      <c r="K150" s="44">
        <v>0</v>
      </c>
      <c r="L150" s="44">
        <v>0</v>
      </c>
      <c r="M150" s="46">
        <v>0</v>
      </c>
      <c r="N150" s="46">
        <v>0.1</v>
      </c>
      <c r="O150" s="44">
        <v>0.2</v>
      </c>
      <c r="P150" s="44">
        <v>14</v>
      </c>
      <c r="Q150" s="46">
        <v>8</v>
      </c>
      <c r="R150" s="46">
        <v>2.8</v>
      </c>
      <c r="S150" s="46">
        <v>0.1</v>
      </c>
      <c r="T150" s="46">
        <v>2</v>
      </c>
      <c r="U150" s="46" t="s">
        <v>26</v>
      </c>
      <c r="V150" s="46">
        <v>2008</v>
      </c>
    </row>
    <row r="151" spans="1:22" ht="22.5" customHeight="1" x14ac:dyDescent="0.2">
      <c r="A151" s="16" t="s">
        <v>102</v>
      </c>
      <c r="B151" s="12"/>
      <c r="C151" s="13">
        <f>SUM(C149:C150)</f>
        <v>4.8</v>
      </c>
      <c r="D151" s="13">
        <f t="shared" ref="D151:E151" si="40">SUM(D149:D150)</f>
        <v>9</v>
      </c>
      <c r="E151" s="13">
        <f t="shared" si="40"/>
        <v>49.4</v>
      </c>
      <c r="F151" s="13">
        <f>(C151+E151)*4+(D151*9)</f>
        <v>297.79999999999995</v>
      </c>
      <c r="G151" s="17">
        <v>4</v>
      </c>
      <c r="H151" s="17">
        <v>5.5</v>
      </c>
      <c r="I151" s="13">
        <v>0</v>
      </c>
      <c r="J151" s="13">
        <v>0</v>
      </c>
      <c r="K151" s="13">
        <v>0</v>
      </c>
      <c r="L151" s="13">
        <v>0</v>
      </c>
      <c r="M151" s="17">
        <v>0</v>
      </c>
      <c r="N151" s="17">
        <v>0.1</v>
      </c>
      <c r="O151" s="13">
        <v>0.6</v>
      </c>
      <c r="P151" s="13">
        <v>59</v>
      </c>
      <c r="Q151" s="17">
        <v>18</v>
      </c>
      <c r="R151" s="17">
        <v>3.9</v>
      </c>
      <c r="S151" s="17">
        <v>0.1</v>
      </c>
      <c r="T151" s="17">
        <v>2</v>
      </c>
      <c r="U151" s="18" t="s">
        <v>100</v>
      </c>
      <c r="V151" s="18" t="s">
        <v>100</v>
      </c>
    </row>
    <row r="152" spans="1:22" ht="22.5" customHeight="1" x14ac:dyDescent="0.2">
      <c r="A152" s="16" t="s">
        <v>103</v>
      </c>
      <c r="B152" s="12"/>
      <c r="C152" s="13">
        <f>C139+C147+C151</f>
        <v>53.760000000000005</v>
      </c>
      <c r="D152" s="13">
        <f t="shared" ref="D152:E152" si="41">D139+D147+D151</f>
        <v>60.97</v>
      </c>
      <c r="E152" s="13">
        <f t="shared" si="41"/>
        <v>254.26000000000002</v>
      </c>
      <c r="F152" s="13">
        <f>(C152+E152)*4+(D152*9)</f>
        <v>1780.8100000000002</v>
      </c>
      <c r="G152" s="17">
        <v>40.9</v>
      </c>
      <c r="H152" s="17">
        <v>379.2</v>
      </c>
      <c r="I152" s="13">
        <v>6.5</v>
      </c>
      <c r="J152" s="13">
        <v>0.3</v>
      </c>
      <c r="K152" s="13">
        <v>0.3</v>
      </c>
      <c r="L152" s="13">
        <v>0.5</v>
      </c>
      <c r="M152" s="17">
        <v>1.8</v>
      </c>
      <c r="N152" s="17">
        <v>1.3</v>
      </c>
      <c r="O152" s="13">
        <v>8.6999999999999993</v>
      </c>
      <c r="P152" s="13">
        <v>615.20000000000005</v>
      </c>
      <c r="Q152" s="17">
        <v>148.80000000000001</v>
      </c>
      <c r="R152" s="17">
        <v>13.1</v>
      </c>
      <c r="S152" s="17">
        <v>5.6</v>
      </c>
      <c r="T152" s="17">
        <v>27.4</v>
      </c>
      <c r="U152" s="18" t="s">
        <v>100</v>
      </c>
      <c r="V152" s="18" t="s">
        <v>100</v>
      </c>
    </row>
    <row r="153" spans="1:22" ht="27.4" customHeight="1" x14ac:dyDescent="0.2">
      <c r="A153" s="31" t="s">
        <v>104</v>
      </c>
      <c r="B153" s="1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22" ht="14.25" customHeight="1" x14ac:dyDescent="0.2">
      <c r="A154" s="39" t="s">
        <v>1</v>
      </c>
      <c r="B154" s="39" t="s">
        <v>2</v>
      </c>
      <c r="C154" s="36" t="s">
        <v>3</v>
      </c>
      <c r="D154" s="37"/>
      <c r="E154" s="37"/>
      <c r="F154" s="38"/>
      <c r="G154" s="36" t="s">
        <v>186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  <c r="U154" s="39" t="s">
        <v>5</v>
      </c>
      <c r="V154" s="39" t="s">
        <v>6</v>
      </c>
    </row>
    <row r="155" spans="1:22" ht="49.5" customHeight="1" x14ac:dyDescent="0.2">
      <c r="A155" s="40"/>
      <c r="B155" s="40"/>
      <c r="C155" s="4" t="s">
        <v>7</v>
      </c>
      <c r="D155" s="4" t="s">
        <v>8</v>
      </c>
      <c r="E155" s="4" t="s">
        <v>9</v>
      </c>
      <c r="F155" s="5" t="s">
        <v>4</v>
      </c>
      <c r="G155" s="6" t="s">
        <v>10</v>
      </c>
      <c r="H155" s="6" t="s">
        <v>11</v>
      </c>
      <c r="I155" s="4" t="s">
        <v>12</v>
      </c>
      <c r="J155" s="4" t="s">
        <v>13</v>
      </c>
      <c r="K155" s="4" t="s">
        <v>14</v>
      </c>
      <c r="L155" s="4" t="s">
        <v>15</v>
      </c>
      <c r="M155" s="6" t="s">
        <v>16</v>
      </c>
      <c r="N155" s="6" t="s">
        <v>17</v>
      </c>
      <c r="O155" s="4" t="s">
        <v>18</v>
      </c>
      <c r="P155" s="4" t="s">
        <v>19</v>
      </c>
      <c r="Q155" s="6" t="s">
        <v>20</v>
      </c>
      <c r="R155" s="6" t="s">
        <v>21</v>
      </c>
      <c r="S155" s="6" t="s">
        <v>22</v>
      </c>
      <c r="T155" s="6" t="s">
        <v>23</v>
      </c>
      <c r="U155" s="40"/>
      <c r="V155" s="40"/>
    </row>
    <row r="156" spans="1:22" ht="22.5" customHeight="1" x14ac:dyDescent="0.2">
      <c r="A156" s="7" t="s">
        <v>105</v>
      </c>
      <c r="B156" s="1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</row>
    <row r="157" spans="1:22" ht="22.5" customHeight="1" x14ac:dyDescent="0.2">
      <c r="A157" s="10" t="s">
        <v>155</v>
      </c>
      <c r="B157" s="12">
        <v>40</v>
      </c>
      <c r="C157" s="12">
        <v>0.8</v>
      </c>
      <c r="D157" s="12">
        <v>3.4</v>
      </c>
      <c r="E157" s="12">
        <v>2.8</v>
      </c>
      <c r="F157" s="13">
        <f t="shared" ref="F157:F162" si="42">(C157+E157)*4+(D157*9)</f>
        <v>45</v>
      </c>
      <c r="G157" s="14">
        <v>1.1000000000000001</v>
      </c>
      <c r="H157" s="14">
        <v>49</v>
      </c>
      <c r="I157" s="12">
        <v>0</v>
      </c>
      <c r="J157" s="12">
        <v>0</v>
      </c>
      <c r="K157" s="12">
        <v>0</v>
      </c>
      <c r="L157" s="12">
        <v>0</v>
      </c>
      <c r="M157" s="14">
        <v>0</v>
      </c>
      <c r="N157" s="14">
        <v>0</v>
      </c>
      <c r="O157" s="12">
        <v>0.2</v>
      </c>
      <c r="P157" s="12">
        <v>13.3</v>
      </c>
      <c r="Q157" s="14">
        <v>5.4</v>
      </c>
      <c r="R157" s="14">
        <v>0.3</v>
      </c>
      <c r="S157" s="14">
        <v>0</v>
      </c>
      <c r="T157" s="14">
        <v>0</v>
      </c>
      <c r="U157" s="15">
        <v>55</v>
      </c>
      <c r="V157" s="15">
        <v>2008</v>
      </c>
    </row>
    <row r="158" spans="1:22" ht="22.5" customHeight="1" x14ac:dyDescent="0.2">
      <c r="A158" s="10" t="s">
        <v>211</v>
      </c>
      <c r="B158" s="12">
        <v>150</v>
      </c>
      <c r="C158" s="12">
        <v>8.3000000000000007</v>
      </c>
      <c r="D158" s="12">
        <v>3.6</v>
      </c>
      <c r="E158" s="12">
        <v>52.8</v>
      </c>
      <c r="F158" s="13">
        <f t="shared" si="42"/>
        <v>276.79999999999995</v>
      </c>
      <c r="G158" s="14">
        <v>0</v>
      </c>
      <c r="H158" s="14">
        <v>17.899999999999999</v>
      </c>
      <c r="I158" s="12">
        <v>1.2</v>
      </c>
      <c r="J158" s="12">
        <v>0.1</v>
      </c>
      <c r="K158" s="12">
        <v>0.1</v>
      </c>
      <c r="L158" s="12">
        <v>0</v>
      </c>
      <c r="M158" s="14">
        <v>0</v>
      </c>
      <c r="N158" s="14">
        <v>0.1</v>
      </c>
      <c r="O158" s="12">
        <v>0.5</v>
      </c>
      <c r="P158" s="12">
        <v>40.6</v>
      </c>
      <c r="Q158" s="14">
        <v>7.4</v>
      </c>
      <c r="R158" s="14">
        <v>0.9</v>
      </c>
      <c r="S158" s="14">
        <v>0.4</v>
      </c>
      <c r="T158" s="14">
        <v>0.8</v>
      </c>
      <c r="U158" s="15">
        <v>331</v>
      </c>
      <c r="V158" s="15">
        <v>2008</v>
      </c>
    </row>
    <row r="159" spans="1:22" ht="22.5" customHeight="1" x14ac:dyDescent="0.2">
      <c r="A159" s="10" t="s">
        <v>156</v>
      </c>
      <c r="B159" s="12">
        <v>1</v>
      </c>
      <c r="C159" s="12">
        <v>8.3000000000000007</v>
      </c>
      <c r="D159" s="12">
        <v>13.4</v>
      </c>
      <c r="E159" s="12">
        <v>0.2</v>
      </c>
      <c r="F159" s="13">
        <f t="shared" si="42"/>
        <v>154.60000000000002</v>
      </c>
      <c r="G159" s="14">
        <v>0</v>
      </c>
      <c r="H159" s="14">
        <v>0</v>
      </c>
      <c r="I159" s="12">
        <v>0</v>
      </c>
      <c r="J159" s="12">
        <v>0</v>
      </c>
      <c r="K159" s="12">
        <v>0.1</v>
      </c>
      <c r="L159" s="12">
        <v>0.1</v>
      </c>
      <c r="M159" s="14">
        <v>0</v>
      </c>
      <c r="N159" s="14">
        <v>0</v>
      </c>
      <c r="O159" s="12">
        <v>1.1000000000000001</v>
      </c>
      <c r="P159" s="12">
        <v>85.9</v>
      </c>
      <c r="Q159" s="14">
        <v>10.8</v>
      </c>
      <c r="R159" s="14">
        <v>1</v>
      </c>
      <c r="S159" s="14">
        <v>0</v>
      </c>
      <c r="T159" s="14">
        <v>0</v>
      </c>
      <c r="U159" s="15">
        <v>254</v>
      </c>
      <c r="V159" s="15">
        <v>2008</v>
      </c>
    </row>
    <row r="160" spans="1:22" ht="22.5" customHeight="1" x14ac:dyDescent="0.2">
      <c r="A160" s="10" t="s">
        <v>157</v>
      </c>
      <c r="B160" s="11">
        <v>200</v>
      </c>
      <c r="C160" s="12">
        <v>5.8</v>
      </c>
      <c r="D160" s="12">
        <v>3.6</v>
      </c>
      <c r="E160" s="12">
        <v>23.8</v>
      </c>
      <c r="F160" s="13">
        <f t="shared" si="42"/>
        <v>150.80000000000001</v>
      </c>
      <c r="G160" s="14">
        <v>0.5</v>
      </c>
      <c r="H160" s="14">
        <v>17.7</v>
      </c>
      <c r="I160" s="12">
        <v>0</v>
      </c>
      <c r="J160" s="12">
        <v>0</v>
      </c>
      <c r="K160" s="12">
        <v>0</v>
      </c>
      <c r="L160" s="12">
        <v>0.2</v>
      </c>
      <c r="M160" s="14">
        <v>0</v>
      </c>
      <c r="N160" s="14">
        <v>0</v>
      </c>
      <c r="O160" s="12">
        <v>0.2</v>
      </c>
      <c r="P160" s="12">
        <v>104.6</v>
      </c>
      <c r="Q160" s="14">
        <v>28.9</v>
      </c>
      <c r="R160" s="14">
        <v>0.9</v>
      </c>
      <c r="S160" s="14">
        <v>0.7</v>
      </c>
      <c r="T160" s="14">
        <v>9</v>
      </c>
      <c r="U160" s="15">
        <v>433</v>
      </c>
      <c r="V160" s="15">
        <v>2008</v>
      </c>
    </row>
    <row r="161" spans="1:22" ht="21.75" customHeight="1" x14ac:dyDescent="0.2">
      <c r="A161" s="10" t="s">
        <v>29</v>
      </c>
      <c r="B161" s="11">
        <v>50</v>
      </c>
      <c r="C161" s="12">
        <v>7.16</v>
      </c>
      <c r="D161" s="12">
        <v>1.5</v>
      </c>
      <c r="E161" s="12">
        <v>25.66</v>
      </c>
      <c r="F161" s="13">
        <f t="shared" si="42"/>
        <v>144.78</v>
      </c>
      <c r="G161" s="14">
        <v>0</v>
      </c>
      <c r="H161" s="14">
        <v>0</v>
      </c>
      <c r="I161" s="12">
        <v>0</v>
      </c>
      <c r="J161" s="12">
        <v>0</v>
      </c>
      <c r="K161" s="12">
        <v>0</v>
      </c>
      <c r="L161" s="12">
        <v>0</v>
      </c>
      <c r="M161" s="14">
        <v>0</v>
      </c>
      <c r="N161" s="14">
        <v>0</v>
      </c>
      <c r="O161" s="12">
        <v>0.3</v>
      </c>
      <c r="P161" s="12">
        <v>19.5</v>
      </c>
      <c r="Q161" s="14">
        <v>3.9</v>
      </c>
      <c r="R161" s="14">
        <v>0.3</v>
      </c>
      <c r="S161" s="14">
        <v>0.2</v>
      </c>
      <c r="T161" s="14">
        <v>0</v>
      </c>
      <c r="U161" s="15" t="s">
        <v>26</v>
      </c>
      <c r="V161" s="15" t="s">
        <v>26</v>
      </c>
    </row>
    <row r="162" spans="1:22" ht="21.75" customHeight="1" x14ac:dyDescent="0.2">
      <c r="A162" s="10" t="s">
        <v>35</v>
      </c>
      <c r="B162" s="11">
        <v>40</v>
      </c>
      <c r="C162" s="12">
        <v>2.6</v>
      </c>
      <c r="D162" s="12">
        <v>0.4</v>
      </c>
      <c r="E162" s="12">
        <v>17</v>
      </c>
      <c r="F162" s="13">
        <f t="shared" si="42"/>
        <v>82</v>
      </c>
      <c r="G162" s="14">
        <v>0</v>
      </c>
      <c r="H162" s="14">
        <v>0</v>
      </c>
      <c r="I162" s="12">
        <v>0.9</v>
      </c>
      <c r="J162" s="12">
        <v>0</v>
      </c>
      <c r="K162" s="12">
        <v>0.1</v>
      </c>
      <c r="L162" s="12">
        <v>0</v>
      </c>
      <c r="M162" s="14">
        <v>0</v>
      </c>
      <c r="N162" s="14">
        <v>0.1</v>
      </c>
      <c r="O162" s="12">
        <v>0.3</v>
      </c>
      <c r="P162" s="12">
        <v>34.799999999999997</v>
      </c>
      <c r="Q162" s="14">
        <v>7.6</v>
      </c>
      <c r="R162" s="14">
        <v>1.6</v>
      </c>
      <c r="S162" s="14">
        <v>0.5</v>
      </c>
      <c r="T162" s="14">
        <v>2.2000000000000002</v>
      </c>
      <c r="U162" s="15" t="s">
        <v>26</v>
      </c>
      <c r="V162" s="15">
        <v>2008</v>
      </c>
    </row>
    <row r="163" spans="1:22" ht="22.5" customHeight="1" x14ac:dyDescent="0.2">
      <c r="A163" s="16" t="s">
        <v>107</v>
      </c>
      <c r="B163" s="4"/>
      <c r="C163" s="13">
        <f>SUM(C157:C162)</f>
        <v>32.96</v>
      </c>
      <c r="D163" s="13">
        <f t="shared" ref="D163:E163" si="43">SUM(D157:D162)</f>
        <v>25.9</v>
      </c>
      <c r="E163" s="13">
        <f t="shared" si="43"/>
        <v>122.25999999999999</v>
      </c>
      <c r="F163" s="13">
        <f>(C163+E163)*4+(D163*9)</f>
        <v>853.98</v>
      </c>
      <c r="G163" s="17">
        <v>1.6</v>
      </c>
      <c r="H163" s="17">
        <v>84.6</v>
      </c>
      <c r="I163" s="13">
        <v>1.2</v>
      </c>
      <c r="J163" s="13">
        <v>0.1</v>
      </c>
      <c r="K163" s="13">
        <v>0.2</v>
      </c>
      <c r="L163" s="13">
        <v>0.3</v>
      </c>
      <c r="M163" s="17">
        <v>0</v>
      </c>
      <c r="N163" s="17">
        <v>0.1</v>
      </c>
      <c r="O163" s="13">
        <v>2.2999999999999998</v>
      </c>
      <c r="P163" s="13">
        <v>263.89999999999998</v>
      </c>
      <c r="Q163" s="17">
        <v>56.4</v>
      </c>
      <c r="R163" s="17">
        <v>3.4</v>
      </c>
      <c r="S163" s="17">
        <v>1.3</v>
      </c>
      <c r="T163" s="17">
        <v>9.8000000000000007</v>
      </c>
      <c r="U163" s="18" t="s">
        <v>106</v>
      </c>
      <c r="V163" s="18" t="s">
        <v>106</v>
      </c>
    </row>
    <row r="164" spans="1:22" ht="22.5" customHeight="1" x14ac:dyDescent="0.2">
      <c r="A164" s="7" t="s">
        <v>108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</row>
    <row r="165" spans="1:22" ht="22.5" customHeight="1" x14ac:dyDescent="0.2">
      <c r="A165" s="10" t="s">
        <v>167</v>
      </c>
      <c r="B165" s="11">
        <v>50</v>
      </c>
      <c r="C165" s="12">
        <v>0.4</v>
      </c>
      <c r="D165" s="12">
        <v>0.1</v>
      </c>
      <c r="E165" s="12">
        <v>1.2</v>
      </c>
      <c r="F165" s="13">
        <f t="shared" ref="F165:F171" si="44">(C165+E165)*4+(D165*9)</f>
        <v>7.3000000000000007</v>
      </c>
      <c r="G165" s="14">
        <v>2</v>
      </c>
      <c r="H165" s="14">
        <v>4</v>
      </c>
      <c r="I165" s="12">
        <v>0.1</v>
      </c>
      <c r="J165" s="12">
        <v>0</v>
      </c>
      <c r="K165" s="12">
        <v>0</v>
      </c>
      <c r="L165" s="12">
        <v>0</v>
      </c>
      <c r="M165" s="14">
        <v>0</v>
      </c>
      <c r="N165" s="14">
        <v>0</v>
      </c>
      <c r="O165" s="12">
        <v>0.1</v>
      </c>
      <c r="P165" s="12">
        <v>18.899999999999999</v>
      </c>
      <c r="Q165" s="14">
        <v>6.3</v>
      </c>
      <c r="R165" s="14">
        <v>0.5</v>
      </c>
      <c r="S165" s="14">
        <v>0.1</v>
      </c>
      <c r="T165" s="14">
        <v>1.5</v>
      </c>
      <c r="U165" s="15">
        <v>303</v>
      </c>
      <c r="V165" s="15">
        <v>2008</v>
      </c>
    </row>
    <row r="166" spans="1:22" ht="22.5" customHeight="1" x14ac:dyDescent="0.2">
      <c r="A166" s="10" t="s">
        <v>109</v>
      </c>
      <c r="B166" s="11" t="s">
        <v>48</v>
      </c>
      <c r="C166" s="12">
        <v>8.8000000000000007</v>
      </c>
      <c r="D166" s="12">
        <v>6.1</v>
      </c>
      <c r="E166" s="12">
        <v>24.1</v>
      </c>
      <c r="F166" s="13">
        <f t="shared" si="44"/>
        <v>186.50000000000003</v>
      </c>
      <c r="G166" s="14">
        <v>4.3</v>
      </c>
      <c r="H166" s="14">
        <v>136.6</v>
      </c>
      <c r="I166" s="12">
        <v>2.5</v>
      </c>
      <c r="J166" s="12">
        <v>0</v>
      </c>
      <c r="K166" s="12">
        <v>0.1</v>
      </c>
      <c r="L166" s="12">
        <v>0</v>
      </c>
      <c r="M166" s="14">
        <v>0.6</v>
      </c>
      <c r="N166" s="14">
        <v>0.2</v>
      </c>
      <c r="O166" s="12">
        <v>1.7</v>
      </c>
      <c r="P166" s="12">
        <v>103.5</v>
      </c>
      <c r="Q166" s="14">
        <v>31.6</v>
      </c>
      <c r="R166" s="14">
        <v>2.2000000000000002</v>
      </c>
      <c r="S166" s="14">
        <v>1.5</v>
      </c>
      <c r="T166" s="14">
        <v>5.0999999999999996</v>
      </c>
      <c r="U166" s="15">
        <v>99</v>
      </c>
      <c r="V166" s="15">
        <v>2008</v>
      </c>
    </row>
    <row r="167" spans="1:22" ht="22.5" customHeight="1" x14ac:dyDescent="0.2">
      <c r="A167" s="10" t="s">
        <v>60</v>
      </c>
      <c r="B167" s="11" t="s">
        <v>61</v>
      </c>
      <c r="C167" s="12">
        <v>8.9</v>
      </c>
      <c r="D167" s="12">
        <v>7.6</v>
      </c>
      <c r="E167" s="12">
        <v>2.1</v>
      </c>
      <c r="F167" s="13">
        <f t="shared" si="44"/>
        <v>112.39999999999999</v>
      </c>
      <c r="G167" s="14">
        <v>1.6</v>
      </c>
      <c r="H167" s="14">
        <v>143.80000000000001</v>
      </c>
      <c r="I167" s="12">
        <v>1.5</v>
      </c>
      <c r="J167" s="12">
        <v>0</v>
      </c>
      <c r="K167" s="12">
        <v>0.1</v>
      </c>
      <c r="L167" s="12">
        <v>0.1</v>
      </c>
      <c r="M167" s="14">
        <v>0</v>
      </c>
      <c r="N167" s="14">
        <v>0</v>
      </c>
      <c r="O167" s="12">
        <v>2.7</v>
      </c>
      <c r="P167" s="12">
        <v>138</v>
      </c>
      <c r="Q167" s="14">
        <v>24.6</v>
      </c>
      <c r="R167" s="14">
        <v>0.8</v>
      </c>
      <c r="S167" s="14">
        <v>0.6</v>
      </c>
      <c r="T167" s="14">
        <v>35.9</v>
      </c>
      <c r="U167" s="15">
        <v>233</v>
      </c>
      <c r="V167" s="15">
        <v>2008</v>
      </c>
    </row>
    <row r="168" spans="1:22" ht="22.5" customHeight="1" x14ac:dyDescent="0.2">
      <c r="A168" s="10" t="s">
        <v>163</v>
      </c>
      <c r="B168" s="11">
        <v>150</v>
      </c>
      <c r="C168" s="12">
        <v>3.6</v>
      </c>
      <c r="D168" s="12">
        <v>3.4</v>
      </c>
      <c r="E168" s="12">
        <v>36.4</v>
      </c>
      <c r="F168" s="13">
        <f t="shared" si="44"/>
        <v>190.6</v>
      </c>
      <c r="G168" s="14">
        <v>0</v>
      </c>
      <c r="H168" s="14">
        <v>17.899999999999999</v>
      </c>
      <c r="I168" s="12">
        <v>0.3</v>
      </c>
      <c r="J168" s="12">
        <v>0.1</v>
      </c>
      <c r="K168" s="12">
        <v>0</v>
      </c>
      <c r="L168" s="12">
        <v>0</v>
      </c>
      <c r="M168" s="14">
        <v>0</v>
      </c>
      <c r="N168" s="14">
        <v>0.1</v>
      </c>
      <c r="O168" s="12">
        <v>0.7</v>
      </c>
      <c r="P168" s="12">
        <v>73.5</v>
      </c>
      <c r="Q168" s="14">
        <v>24.3</v>
      </c>
      <c r="R168" s="14">
        <v>0.5</v>
      </c>
      <c r="S168" s="14">
        <v>0.8</v>
      </c>
      <c r="T168" s="14">
        <v>0.8</v>
      </c>
      <c r="U168" s="15">
        <v>325</v>
      </c>
      <c r="V168" s="15">
        <v>2008</v>
      </c>
    </row>
    <row r="169" spans="1:22" ht="22.5" customHeight="1" x14ac:dyDescent="0.2">
      <c r="A169" s="10" t="s">
        <v>159</v>
      </c>
      <c r="B169" s="11">
        <v>200</v>
      </c>
      <c r="C169" s="12">
        <v>0.2</v>
      </c>
      <c r="D169" s="12">
        <v>0.1</v>
      </c>
      <c r="E169" s="12">
        <v>10.1</v>
      </c>
      <c r="F169" s="13">
        <f t="shared" si="44"/>
        <v>42.099999999999994</v>
      </c>
      <c r="G169" s="14">
        <v>12</v>
      </c>
      <c r="H169" s="14">
        <v>2.1</v>
      </c>
      <c r="I169" s="12">
        <v>0.1</v>
      </c>
      <c r="J169" s="12">
        <v>0</v>
      </c>
      <c r="K169" s="12">
        <v>0</v>
      </c>
      <c r="L169" s="12">
        <v>0</v>
      </c>
      <c r="M169" s="14">
        <v>0</v>
      </c>
      <c r="N169" s="14">
        <v>0</v>
      </c>
      <c r="O169" s="12">
        <v>0</v>
      </c>
      <c r="P169" s="12">
        <v>4.5</v>
      </c>
      <c r="Q169" s="14">
        <v>6</v>
      </c>
      <c r="R169" s="14">
        <v>0.2</v>
      </c>
      <c r="S169" s="14">
        <v>0</v>
      </c>
      <c r="T169" s="14">
        <v>0.2</v>
      </c>
      <c r="U169" s="15">
        <v>394</v>
      </c>
      <c r="V169" s="15">
        <v>2008</v>
      </c>
    </row>
    <row r="170" spans="1:22" ht="22.5" customHeight="1" x14ac:dyDescent="0.2">
      <c r="A170" s="10" t="s">
        <v>35</v>
      </c>
      <c r="B170" s="11">
        <v>40</v>
      </c>
      <c r="C170" s="12">
        <v>2.6</v>
      </c>
      <c r="D170" s="12">
        <v>0.4</v>
      </c>
      <c r="E170" s="12">
        <v>17</v>
      </c>
      <c r="F170" s="13">
        <f t="shared" si="44"/>
        <v>82</v>
      </c>
      <c r="G170" s="14">
        <v>0</v>
      </c>
      <c r="H170" s="14">
        <v>0</v>
      </c>
      <c r="I170" s="12">
        <v>0.9</v>
      </c>
      <c r="J170" s="12">
        <v>0</v>
      </c>
      <c r="K170" s="12">
        <v>0.1</v>
      </c>
      <c r="L170" s="12">
        <v>0</v>
      </c>
      <c r="M170" s="14">
        <v>0</v>
      </c>
      <c r="N170" s="14">
        <v>0.1</v>
      </c>
      <c r="O170" s="12">
        <v>0.3</v>
      </c>
      <c r="P170" s="12">
        <v>34.799999999999997</v>
      </c>
      <c r="Q170" s="14">
        <v>7.6</v>
      </c>
      <c r="R170" s="14">
        <v>1.6</v>
      </c>
      <c r="S170" s="14">
        <v>0.5</v>
      </c>
      <c r="T170" s="14">
        <v>2.2000000000000002</v>
      </c>
      <c r="U170" s="15" t="s">
        <v>106</v>
      </c>
      <c r="V170" s="15">
        <v>2008</v>
      </c>
    </row>
    <row r="171" spans="1:22" ht="22.5" customHeight="1" x14ac:dyDescent="0.2">
      <c r="A171" s="10" t="s">
        <v>37</v>
      </c>
      <c r="B171" s="11">
        <v>40</v>
      </c>
      <c r="C171" s="12">
        <v>3.1</v>
      </c>
      <c r="D171" s="12">
        <v>0.2</v>
      </c>
      <c r="E171" s="12">
        <v>20.100000000000001</v>
      </c>
      <c r="F171" s="13">
        <f t="shared" si="44"/>
        <v>94.600000000000009</v>
      </c>
      <c r="G171" s="14">
        <v>0</v>
      </c>
      <c r="H171" s="14">
        <v>0</v>
      </c>
      <c r="I171" s="12">
        <v>0.8</v>
      </c>
      <c r="J171" s="12">
        <v>0</v>
      </c>
      <c r="K171" s="12">
        <v>0.1</v>
      </c>
      <c r="L171" s="12">
        <v>0</v>
      </c>
      <c r="M171" s="14">
        <v>0</v>
      </c>
      <c r="N171" s="14">
        <v>0.1</v>
      </c>
      <c r="O171" s="12">
        <v>0.6</v>
      </c>
      <c r="P171" s="12">
        <v>33.6</v>
      </c>
      <c r="Q171" s="14">
        <v>13.2</v>
      </c>
      <c r="R171" s="14">
        <v>0.8</v>
      </c>
      <c r="S171" s="14">
        <v>0.3</v>
      </c>
      <c r="T171" s="14">
        <v>0</v>
      </c>
      <c r="U171" s="15" t="s">
        <v>106</v>
      </c>
      <c r="V171" s="15">
        <v>2008</v>
      </c>
    </row>
    <row r="172" spans="1:22" ht="22.5" customHeight="1" x14ac:dyDescent="0.2">
      <c r="A172" s="16" t="s">
        <v>107</v>
      </c>
      <c r="B172" s="4"/>
      <c r="C172" s="13">
        <f>SUM(C165:C171)</f>
        <v>27.600000000000005</v>
      </c>
      <c r="D172" s="13">
        <f t="shared" ref="D172:E172" si="45">SUM(D165:D171)</f>
        <v>17.899999999999999</v>
      </c>
      <c r="E172" s="13">
        <f t="shared" si="45"/>
        <v>111</v>
      </c>
      <c r="F172" s="13">
        <f>(C172+E172)*4+(D172*9)</f>
        <v>715.5</v>
      </c>
      <c r="G172" s="17">
        <v>19.899999999999999</v>
      </c>
      <c r="H172" s="17">
        <v>304.39999999999998</v>
      </c>
      <c r="I172" s="13">
        <v>6.2</v>
      </c>
      <c r="J172" s="13">
        <v>0.1</v>
      </c>
      <c r="K172" s="13">
        <v>0.4</v>
      </c>
      <c r="L172" s="13">
        <v>0.1</v>
      </c>
      <c r="M172" s="17">
        <v>0.6</v>
      </c>
      <c r="N172" s="17">
        <v>0.5</v>
      </c>
      <c r="O172" s="13">
        <v>6.1</v>
      </c>
      <c r="P172" s="13">
        <v>406.8</v>
      </c>
      <c r="Q172" s="17">
        <v>113.6</v>
      </c>
      <c r="R172" s="17">
        <v>6.6</v>
      </c>
      <c r="S172" s="17">
        <v>3.8</v>
      </c>
      <c r="T172" s="17">
        <v>45.7</v>
      </c>
      <c r="U172" s="18" t="s">
        <v>110</v>
      </c>
      <c r="V172" s="18" t="s">
        <v>110</v>
      </c>
    </row>
    <row r="173" spans="1:22" ht="22.5" customHeight="1" x14ac:dyDescent="0.2">
      <c r="A173" s="7" t="s">
        <v>111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</row>
    <row r="174" spans="1:22" ht="22.5" customHeight="1" x14ac:dyDescent="0.2">
      <c r="A174" s="10" t="s">
        <v>180</v>
      </c>
      <c r="B174" s="11">
        <v>100</v>
      </c>
      <c r="C174" s="12">
        <v>8.3000000000000007</v>
      </c>
      <c r="D174" s="12">
        <v>9</v>
      </c>
      <c r="E174" s="12">
        <v>48</v>
      </c>
      <c r="F174" s="13">
        <f t="shared" ref="F174:F175" si="46">(C174+E174)*4+(D174*9)</f>
        <v>306.2</v>
      </c>
      <c r="G174" s="14">
        <v>0</v>
      </c>
      <c r="H174" s="14">
        <v>3.8</v>
      </c>
      <c r="I174" s="12">
        <v>1.3</v>
      </c>
      <c r="J174" s="12">
        <v>0</v>
      </c>
      <c r="K174" s="12">
        <v>0.1</v>
      </c>
      <c r="L174" s="12">
        <v>0</v>
      </c>
      <c r="M174" s="14">
        <v>0</v>
      </c>
      <c r="N174" s="14">
        <v>0</v>
      </c>
      <c r="O174" s="12">
        <v>0.7</v>
      </c>
      <c r="P174" s="12">
        <v>57.8</v>
      </c>
      <c r="Q174" s="14">
        <v>10.6</v>
      </c>
      <c r="R174" s="14">
        <v>0.5</v>
      </c>
      <c r="S174" s="14">
        <v>0.4</v>
      </c>
      <c r="T174" s="14">
        <v>1.5</v>
      </c>
      <c r="U174" s="15">
        <v>471</v>
      </c>
      <c r="V174" s="15">
        <v>2008</v>
      </c>
    </row>
    <row r="175" spans="1:22" ht="25.5" customHeight="1" x14ac:dyDescent="0.2">
      <c r="A175" s="43" t="s">
        <v>220</v>
      </c>
      <c r="B175" s="44">
        <v>200</v>
      </c>
      <c r="C175" s="44">
        <v>5.6</v>
      </c>
      <c r="D175" s="44">
        <v>5</v>
      </c>
      <c r="E175" s="44">
        <v>9</v>
      </c>
      <c r="F175" s="45">
        <f t="shared" si="46"/>
        <v>103.4</v>
      </c>
      <c r="G175" s="46">
        <v>4</v>
      </c>
      <c r="H175" s="46">
        <v>0</v>
      </c>
      <c r="I175" s="44">
        <v>0</v>
      </c>
      <c r="J175" s="44">
        <v>0</v>
      </c>
      <c r="K175" s="44">
        <v>0</v>
      </c>
      <c r="L175" s="44">
        <v>0</v>
      </c>
      <c r="M175" s="46">
        <v>0</v>
      </c>
      <c r="N175" s="46">
        <v>0.1</v>
      </c>
      <c r="O175" s="44">
        <v>0.2</v>
      </c>
      <c r="P175" s="44">
        <v>14</v>
      </c>
      <c r="Q175" s="46">
        <v>8</v>
      </c>
      <c r="R175" s="46">
        <v>2.8</v>
      </c>
      <c r="S175" s="46">
        <v>0.1</v>
      </c>
      <c r="T175" s="46">
        <v>2</v>
      </c>
      <c r="U175" s="46" t="s">
        <v>26</v>
      </c>
      <c r="V175" s="46">
        <v>2008</v>
      </c>
    </row>
    <row r="176" spans="1:22" ht="22.5" customHeight="1" x14ac:dyDescent="0.2">
      <c r="A176" s="16" t="s">
        <v>112</v>
      </c>
      <c r="B176" s="4"/>
      <c r="C176" s="13">
        <f>SUM(C174:C175)</f>
        <v>13.9</v>
      </c>
      <c r="D176" s="13">
        <f t="shared" ref="D176:E176" si="47">SUM(D174:D175)</f>
        <v>14</v>
      </c>
      <c r="E176" s="13">
        <f t="shared" si="47"/>
        <v>57</v>
      </c>
      <c r="F176" s="13">
        <f>(C176+E176)*4+(D176*9)</f>
        <v>409.6</v>
      </c>
      <c r="G176" s="17">
        <v>4</v>
      </c>
      <c r="H176" s="17">
        <v>3.8</v>
      </c>
      <c r="I176" s="13">
        <v>1.3</v>
      </c>
      <c r="J176" s="13">
        <v>0</v>
      </c>
      <c r="K176" s="13">
        <v>0.1</v>
      </c>
      <c r="L176" s="13">
        <v>0</v>
      </c>
      <c r="M176" s="17">
        <v>0</v>
      </c>
      <c r="N176" s="17">
        <v>0.1</v>
      </c>
      <c r="O176" s="13">
        <v>0.9</v>
      </c>
      <c r="P176" s="13">
        <v>71.8</v>
      </c>
      <c r="Q176" s="17">
        <v>18.600000000000001</v>
      </c>
      <c r="R176" s="17">
        <v>3.3</v>
      </c>
      <c r="S176" s="17">
        <v>0.5</v>
      </c>
      <c r="T176" s="17">
        <v>3.5</v>
      </c>
      <c r="U176" s="18" t="s">
        <v>110</v>
      </c>
      <c r="V176" s="18" t="s">
        <v>110</v>
      </c>
    </row>
    <row r="177" spans="1:23" ht="22.5" customHeight="1" x14ac:dyDescent="0.2">
      <c r="A177" s="16" t="s">
        <v>113</v>
      </c>
      <c r="B177" s="19"/>
      <c r="C177" s="13">
        <f>C163+C172+C176</f>
        <v>74.460000000000008</v>
      </c>
      <c r="D177" s="13">
        <f t="shared" ref="D177:E177" si="48">D163+D172+D176</f>
        <v>57.8</v>
      </c>
      <c r="E177" s="13">
        <f t="shared" si="48"/>
        <v>290.26</v>
      </c>
      <c r="F177" s="13">
        <f>(C177+E177)*4+(D177*9)</f>
        <v>1979.08</v>
      </c>
      <c r="G177" s="17">
        <v>25.5</v>
      </c>
      <c r="H177" s="17">
        <v>392.8</v>
      </c>
      <c r="I177" s="13">
        <v>8.6999999999999993</v>
      </c>
      <c r="J177" s="13">
        <v>0.2</v>
      </c>
      <c r="K177" s="13">
        <v>0.7</v>
      </c>
      <c r="L177" s="13">
        <v>0.4</v>
      </c>
      <c r="M177" s="17">
        <v>0.6</v>
      </c>
      <c r="N177" s="17">
        <v>0.7</v>
      </c>
      <c r="O177" s="13">
        <v>9.3000000000000007</v>
      </c>
      <c r="P177" s="13">
        <v>742.5</v>
      </c>
      <c r="Q177" s="17">
        <v>188.6</v>
      </c>
      <c r="R177" s="17">
        <v>13.3</v>
      </c>
      <c r="S177" s="17">
        <v>5.6</v>
      </c>
      <c r="T177" s="17">
        <v>59</v>
      </c>
      <c r="U177" s="18" t="s">
        <v>110</v>
      </c>
      <c r="V177" s="18" t="s">
        <v>110</v>
      </c>
    </row>
    <row r="178" spans="1:23" ht="27.4" customHeight="1" x14ac:dyDescent="0.2">
      <c r="A178" s="31" t="s">
        <v>114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23" ht="14.25" customHeight="1" x14ac:dyDescent="0.2">
      <c r="A179" s="39" t="s">
        <v>1</v>
      </c>
      <c r="B179" s="39" t="s">
        <v>2</v>
      </c>
      <c r="C179" s="36" t="s">
        <v>3</v>
      </c>
      <c r="D179" s="37"/>
      <c r="E179" s="37"/>
      <c r="F179" s="38"/>
      <c r="G179" s="36" t="s">
        <v>186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8"/>
      <c r="U179" s="39" t="s">
        <v>5</v>
      </c>
      <c r="V179" s="39" t="s">
        <v>6</v>
      </c>
    </row>
    <row r="180" spans="1:23" ht="49.5" customHeight="1" x14ac:dyDescent="0.2">
      <c r="A180" s="40"/>
      <c r="B180" s="40"/>
      <c r="C180" s="4" t="s">
        <v>7</v>
      </c>
      <c r="D180" s="4" t="s">
        <v>8</v>
      </c>
      <c r="E180" s="4" t="s">
        <v>9</v>
      </c>
      <c r="F180" s="5" t="s">
        <v>4</v>
      </c>
      <c r="G180" s="6" t="s">
        <v>10</v>
      </c>
      <c r="H180" s="6" t="s">
        <v>11</v>
      </c>
      <c r="I180" s="4" t="s">
        <v>12</v>
      </c>
      <c r="J180" s="4" t="s">
        <v>13</v>
      </c>
      <c r="K180" s="4" t="s">
        <v>14</v>
      </c>
      <c r="L180" s="4" t="s">
        <v>15</v>
      </c>
      <c r="M180" s="6" t="s">
        <v>16</v>
      </c>
      <c r="N180" s="6" t="s">
        <v>17</v>
      </c>
      <c r="O180" s="4" t="s">
        <v>18</v>
      </c>
      <c r="P180" s="4" t="s">
        <v>19</v>
      </c>
      <c r="Q180" s="6" t="s">
        <v>20</v>
      </c>
      <c r="R180" s="6" t="s">
        <v>21</v>
      </c>
      <c r="S180" s="6" t="s">
        <v>22</v>
      </c>
      <c r="T180" s="6" t="s">
        <v>23</v>
      </c>
      <c r="U180" s="40"/>
      <c r="V180" s="40"/>
    </row>
    <row r="181" spans="1:23" ht="24" customHeight="1" x14ac:dyDescent="0.2">
      <c r="A181" s="7" t="s">
        <v>115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</row>
    <row r="182" spans="1:23" ht="24" customHeight="1" x14ac:dyDescent="0.2">
      <c r="A182" s="10" t="s">
        <v>173</v>
      </c>
      <c r="B182" s="11" t="s">
        <v>68</v>
      </c>
      <c r="C182" s="12">
        <v>5.9</v>
      </c>
      <c r="D182" s="12">
        <v>11.6</v>
      </c>
      <c r="E182" s="12">
        <v>35.700000000000003</v>
      </c>
      <c r="F182" s="13">
        <f t="shared" ref="F182:F187" si="49">(C182+E182)*4+(D182*9)</f>
        <v>270.8</v>
      </c>
      <c r="G182" s="14">
        <v>0.2</v>
      </c>
      <c r="H182" s="14">
        <v>64</v>
      </c>
      <c r="I182" s="12">
        <v>0</v>
      </c>
      <c r="J182" s="12">
        <v>0</v>
      </c>
      <c r="K182" s="12">
        <v>0.2</v>
      </c>
      <c r="L182" s="12">
        <v>0.4</v>
      </c>
      <c r="M182" s="14">
        <v>0.2</v>
      </c>
      <c r="N182" s="14">
        <v>0.1</v>
      </c>
      <c r="O182" s="12">
        <v>1.4</v>
      </c>
      <c r="P182" s="12">
        <v>82.2</v>
      </c>
      <c r="Q182" s="14">
        <v>13.5</v>
      </c>
      <c r="R182" s="14">
        <v>0.3</v>
      </c>
      <c r="S182" s="14">
        <v>0.5</v>
      </c>
      <c r="T182" s="14">
        <v>5.9</v>
      </c>
      <c r="U182" s="15">
        <v>152</v>
      </c>
      <c r="V182" s="15">
        <v>2008</v>
      </c>
    </row>
    <row r="183" spans="1:23" ht="24" customHeight="1" x14ac:dyDescent="0.2">
      <c r="A183" s="10" t="s">
        <v>116</v>
      </c>
      <c r="B183" s="11" t="s">
        <v>117</v>
      </c>
      <c r="C183" s="12">
        <v>2.9</v>
      </c>
      <c r="D183" s="12">
        <v>0.9</v>
      </c>
      <c r="E183" s="12">
        <v>58.2</v>
      </c>
      <c r="F183" s="13">
        <f t="shared" si="49"/>
        <v>252.5</v>
      </c>
      <c r="G183" s="14">
        <v>8</v>
      </c>
      <c r="H183" s="14">
        <v>32</v>
      </c>
      <c r="I183" s="12">
        <v>0</v>
      </c>
      <c r="J183" s="12">
        <v>0</v>
      </c>
      <c r="K183" s="12">
        <v>0.1</v>
      </c>
      <c r="L183" s="12">
        <v>0.1</v>
      </c>
      <c r="M183" s="14">
        <v>0</v>
      </c>
      <c r="N183" s="14">
        <v>0</v>
      </c>
      <c r="O183" s="12">
        <v>1</v>
      </c>
      <c r="P183" s="12">
        <v>50.4</v>
      </c>
      <c r="Q183" s="14">
        <v>75.599999999999994</v>
      </c>
      <c r="R183" s="14">
        <v>1.1000000000000001</v>
      </c>
      <c r="S183" s="14">
        <v>0</v>
      </c>
      <c r="T183" s="14">
        <v>0</v>
      </c>
      <c r="U183" s="15" t="s">
        <v>118</v>
      </c>
      <c r="V183" s="15">
        <v>2008</v>
      </c>
    </row>
    <row r="184" spans="1:23" ht="21.75" customHeight="1" x14ac:dyDescent="0.2">
      <c r="A184" s="10" t="s">
        <v>147</v>
      </c>
      <c r="B184" s="12">
        <v>10</v>
      </c>
      <c r="C184" s="12">
        <v>1.1000000000000001</v>
      </c>
      <c r="D184" s="12">
        <v>8.3000000000000007</v>
      </c>
      <c r="E184" s="12">
        <v>0.1</v>
      </c>
      <c r="F184" s="13">
        <f t="shared" si="49"/>
        <v>79.5</v>
      </c>
      <c r="G184" s="14">
        <v>0</v>
      </c>
      <c r="H184" s="14">
        <v>59</v>
      </c>
      <c r="I184" s="12">
        <v>0.2</v>
      </c>
      <c r="J184" s="12">
        <v>0.2</v>
      </c>
      <c r="K184" s="12">
        <v>0</v>
      </c>
      <c r="L184" s="12">
        <v>0</v>
      </c>
      <c r="M184" s="14">
        <v>0</v>
      </c>
      <c r="N184" s="14">
        <v>0</v>
      </c>
      <c r="O184" s="12">
        <v>0</v>
      </c>
      <c r="P184" s="12">
        <v>1.9</v>
      </c>
      <c r="Q184" s="14">
        <v>0</v>
      </c>
      <c r="R184" s="14">
        <v>0</v>
      </c>
      <c r="S184" s="14">
        <v>0</v>
      </c>
      <c r="T184" s="14">
        <v>0</v>
      </c>
      <c r="U184" s="15">
        <v>10</v>
      </c>
      <c r="V184" s="15" t="s">
        <v>26</v>
      </c>
    </row>
    <row r="185" spans="1:23" ht="24" customHeight="1" x14ac:dyDescent="0.2">
      <c r="A185" s="10" t="s">
        <v>162</v>
      </c>
      <c r="B185" s="11">
        <v>200</v>
      </c>
      <c r="C185" s="12">
        <v>0.2</v>
      </c>
      <c r="D185" s="12">
        <v>0</v>
      </c>
      <c r="E185" s="12">
        <v>19.5</v>
      </c>
      <c r="F185" s="13">
        <f t="shared" si="49"/>
        <v>78.8</v>
      </c>
      <c r="G185" s="14">
        <v>0</v>
      </c>
      <c r="H185" s="14">
        <v>0</v>
      </c>
      <c r="I185" s="12">
        <v>0</v>
      </c>
      <c r="J185" s="12">
        <v>0</v>
      </c>
      <c r="K185" s="12">
        <v>0</v>
      </c>
      <c r="L185" s="12">
        <v>0</v>
      </c>
      <c r="M185" s="14">
        <v>0</v>
      </c>
      <c r="N185" s="14">
        <v>0</v>
      </c>
      <c r="O185" s="12">
        <v>0.1</v>
      </c>
      <c r="P185" s="12">
        <v>7.4</v>
      </c>
      <c r="Q185" s="14">
        <v>5.8</v>
      </c>
      <c r="R185" s="14">
        <v>0.7</v>
      </c>
      <c r="S185" s="14">
        <v>0</v>
      </c>
      <c r="T185" s="14">
        <v>0</v>
      </c>
      <c r="U185" s="15">
        <v>430</v>
      </c>
      <c r="V185" s="15">
        <v>2008</v>
      </c>
    </row>
    <row r="186" spans="1:23" ht="21.75" customHeight="1" x14ac:dyDescent="0.2">
      <c r="A186" s="10" t="s">
        <v>29</v>
      </c>
      <c r="B186" s="11">
        <v>50</v>
      </c>
      <c r="C186" s="12">
        <v>7.16</v>
      </c>
      <c r="D186" s="12">
        <v>1.5</v>
      </c>
      <c r="E186" s="12">
        <v>25.66</v>
      </c>
      <c r="F186" s="13">
        <f t="shared" si="49"/>
        <v>144.78</v>
      </c>
      <c r="G186" s="14">
        <v>0</v>
      </c>
      <c r="H186" s="14">
        <v>0</v>
      </c>
      <c r="I186" s="12">
        <v>0</v>
      </c>
      <c r="J186" s="12">
        <v>0</v>
      </c>
      <c r="K186" s="12">
        <v>0</v>
      </c>
      <c r="L186" s="12">
        <v>0</v>
      </c>
      <c r="M186" s="14">
        <v>0</v>
      </c>
      <c r="N186" s="14">
        <v>0</v>
      </c>
      <c r="O186" s="12">
        <v>0.3</v>
      </c>
      <c r="P186" s="12">
        <v>19.5</v>
      </c>
      <c r="Q186" s="14">
        <v>3.9</v>
      </c>
      <c r="R186" s="14">
        <v>0.3</v>
      </c>
      <c r="S186" s="14">
        <v>0.2</v>
      </c>
      <c r="T186" s="14">
        <v>0</v>
      </c>
      <c r="U186" s="15" t="s">
        <v>26</v>
      </c>
      <c r="V186" s="15" t="s">
        <v>26</v>
      </c>
    </row>
    <row r="187" spans="1:23" ht="21.75" customHeight="1" x14ac:dyDescent="0.2">
      <c r="A187" s="10" t="s">
        <v>35</v>
      </c>
      <c r="B187" s="11">
        <v>40</v>
      </c>
      <c r="C187" s="12">
        <v>2.6</v>
      </c>
      <c r="D187" s="12">
        <v>0.4</v>
      </c>
      <c r="E187" s="12">
        <v>17</v>
      </c>
      <c r="F187" s="13">
        <f t="shared" si="49"/>
        <v>82</v>
      </c>
      <c r="G187" s="14">
        <v>0</v>
      </c>
      <c r="H187" s="14">
        <v>0</v>
      </c>
      <c r="I187" s="12">
        <v>0.9</v>
      </c>
      <c r="J187" s="12">
        <v>0</v>
      </c>
      <c r="K187" s="12">
        <v>0.1</v>
      </c>
      <c r="L187" s="12">
        <v>0</v>
      </c>
      <c r="M187" s="14">
        <v>0</v>
      </c>
      <c r="N187" s="14">
        <v>0.1</v>
      </c>
      <c r="O187" s="12">
        <v>0.3</v>
      </c>
      <c r="P187" s="12">
        <v>34.799999999999997</v>
      </c>
      <c r="Q187" s="14">
        <v>7.6</v>
      </c>
      <c r="R187" s="14">
        <v>1.6</v>
      </c>
      <c r="S187" s="14">
        <v>0.5</v>
      </c>
      <c r="T187" s="14">
        <v>2.2000000000000002</v>
      </c>
      <c r="U187" s="15" t="s">
        <v>26</v>
      </c>
      <c r="V187" s="15">
        <v>2008</v>
      </c>
    </row>
    <row r="188" spans="1:23" ht="24" customHeight="1" x14ac:dyDescent="0.2">
      <c r="A188" s="16" t="s">
        <v>112</v>
      </c>
      <c r="B188" s="4"/>
      <c r="C188" s="13">
        <f>SUM(C182:C187)</f>
        <v>19.86</v>
      </c>
      <c r="D188" s="13">
        <f t="shared" ref="D188:E188" si="50">SUM(D182:D187)</f>
        <v>22.7</v>
      </c>
      <c r="E188" s="13">
        <f t="shared" si="50"/>
        <v>156.16</v>
      </c>
      <c r="F188" s="13">
        <f>(C188+E188)*4+(D188*9)</f>
        <v>908.37999999999988</v>
      </c>
      <c r="G188" s="17">
        <v>8.1999999999999993</v>
      </c>
      <c r="H188" s="17">
        <v>96</v>
      </c>
      <c r="I188" s="13">
        <v>0</v>
      </c>
      <c r="J188" s="13">
        <v>0</v>
      </c>
      <c r="K188" s="13">
        <v>0.3</v>
      </c>
      <c r="L188" s="13">
        <v>0.5</v>
      </c>
      <c r="M188" s="17">
        <v>0.2</v>
      </c>
      <c r="N188" s="17">
        <v>0.1</v>
      </c>
      <c r="O188" s="13">
        <v>2.5</v>
      </c>
      <c r="P188" s="13">
        <v>140</v>
      </c>
      <c r="Q188" s="17">
        <v>94.9</v>
      </c>
      <c r="R188" s="17">
        <v>2.1</v>
      </c>
      <c r="S188" s="17">
        <v>0.5</v>
      </c>
      <c r="T188" s="17">
        <v>5.9</v>
      </c>
      <c r="U188" s="18" t="s">
        <v>118</v>
      </c>
      <c r="V188" s="18" t="s">
        <v>118</v>
      </c>
    </row>
    <row r="189" spans="1:23" ht="24" customHeight="1" x14ac:dyDescent="0.2">
      <c r="A189" s="7" t="s">
        <v>119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</row>
    <row r="190" spans="1:23" customFormat="1" ht="26.25" customHeight="1" x14ac:dyDescent="0.2">
      <c r="A190" s="10" t="s">
        <v>84</v>
      </c>
      <c r="B190" s="35" t="s">
        <v>85</v>
      </c>
      <c r="C190" s="35">
        <v>0.4</v>
      </c>
      <c r="D190" s="35">
        <v>0</v>
      </c>
      <c r="E190" s="35">
        <v>1.3</v>
      </c>
      <c r="F190" s="13">
        <f t="shared" ref="F190:F196" si="51">(C190+E190)*4+(D190*9)</f>
        <v>6.8000000000000007</v>
      </c>
      <c r="G190" s="35">
        <v>7</v>
      </c>
      <c r="H190" s="35">
        <v>28.6</v>
      </c>
      <c r="I190" s="35">
        <v>0.1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0.1</v>
      </c>
      <c r="P190" s="35">
        <v>13.6</v>
      </c>
      <c r="Q190" s="35">
        <v>6.8</v>
      </c>
      <c r="R190" s="35">
        <v>0.4</v>
      </c>
      <c r="S190" s="35">
        <v>0.1</v>
      </c>
      <c r="T190" s="35">
        <v>0</v>
      </c>
      <c r="U190" s="35">
        <v>7</v>
      </c>
      <c r="V190" s="34">
        <v>2008</v>
      </c>
      <c r="W190" s="1"/>
    </row>
    <row r="191" spans="1:23" ht="24" customHeight="1" x14ac:dyDescent="0.2">
      <c r="A191" s="10" t="s">
        <v>47</v>
      </c>
      <c r="B191" s="11" t="s">
        <v>48</v>
      </c>
      <c r="C191" s="12">
        <v>5.9</v>
      </c>
      <c r="D191" s="12">
        <v>5.8</v>
      </c>
      <c r="E191" s="12">
        <v>21.8</v>
      </c>
      <c r="F191" s="13">
        <f t="shared" si="51"/>
        <v>163</v>
      </c>
      <c r="G191" s="14">
        <v>5.9</v>
      </c>
      <c r="H191" s="14">
        <v>141.4</v>
      </c>
      <c r="I191" s="12">
        <v>1</v>
      </c>
      <c r="J191" s="12">
        <v>0</v>
      </c>
      <c r="K191" s="12">
        <v>0</v>
      </c>
      <c r="L191" s="12">
        <v>0</v>
      </c>
      <c r="M191" s="14">
        <v>0.6</v>
      </c>
      <c r="N191" s="14">
        <v>0.2</v>
      </c>
      <c r="O191" s="12">
        <v>1.5</v>
      </c>
      <c r="P191" s="12">
        <v>85.2</v>
      </c>
      <c r="Q191" s="14">
        <v>26.5</v>
      </c>
      <c r="R191" s="14">
        <v>1.8</v>
      </c>
      <c r="S191" s="14">
        <v>1.1000000000000001</v>
      </c>
      <c r="T191" s="14">
        <v>6.9</v>
      </c>
      <c r="U191" s="15">
        <v>77</v>
      </c>
      <c r="V191" s="15">
        <v>2008</v>
      </c>
    </row>
    <row r="192" spans="1:23" ht="24" customHeight="1" x14ac:dyDescent="0.2">
      <c r="A192" s="10" t="s">
        <v>174</v>
      </c>
      <c r="B192" s="11">
        <v>80</v>
      </c>
      <c r="C192" s="12">
        <v>11.7</v>
      </c>
      <c r="D192" s="12">
        <v>14.1</v>
      </c>
      <c r="E192" s="12">
        <v>18.2</v>
      </c>
      <c r="F192" s="13">
        <f t="shared" si="51"/>
        <v>246.5</v>
      </c>
      <c r="G192" s="14">
        <v>1.1000000000000001</v>
      </c>
      <c r="H192" s="14">
        <v>55.2</v>
      </c>
      <c r="I192" s="12">
        <v>2.4</v>
      </c>
      <c r="J192" s="12">
        <v>0</v>
      </c>
      <c r="K192" s="12">
        <v>0</v>
      </c>
      <c r="L192" s="12">
        <v>0.1</v>
      </c>
      <c r="M192" s="14">
        <v>1.6</v>
      </c>
      <c r="N192" s="14">
        <v>0.2</v>
      </c>
      <c r="O192" s="12">
        <v>2.5</v>
      </c>
      <c r="P192" s="12">
        <v>123.8</v>
      </c>
      <c r="Q192" s="14">
        <v>20.100000000000001</v>
      </c>
      <c r="R192" s="14">
        <v>1.7</v>
      </c>
      <c r="S192" s="14">
        <v>2.2000000000000002</v>
      </c>
      <c r="T192" s="14">
        <v>5.3</v>
      </c>
      <c r="U192" s="15">
        <v>285</v>
      </c>
      <c r="V192" s="15">
        <v>2008</v>
      </c>
    </row>
    <row r="193" spans="1:22" ht="24" customHeight="1" x14ac:dyDescent="0.2">
      <c r="A193" s="10" t="s">
        <v>182</v>
      </c>
      <c r="B193" s="11">
        <v>150</v>
      </c>
      <c r="C193" s="12">
        <v>3.2</v>
      </c>
      <c r="D193" s="12">
        <v>4.0999999999999996</v>
      </c>
      <c r="E193" s="12">
        <v>20</v>
      </c>
      <c r="F193" s="13">
        <f t="shared" si="51"/>
        <v>129.69999999999999</v>
      </c>
      <c r="G193" s="14">
        <v>10.3</v>
      </c>
      <c r="H193" s="14">
        <v>25</v>
      </c>
      <c r="I193" s="12">
        <v>0.2</v>
      </c>
      <c r="J193" s="12">
        <v>0.1</v>
      </c>
      <c r="K193" s="12">
        <v>0.2</v>
      </c>
      <c r="L193" s="12">
        <v>0.1</v>
      </c>
      <c r="M193" s="14">
        <v>0</v>
      </c>
      <c r="N193" s="14">
        <v>0.4</v>
      </c>
      <c r="O193" s="12">
        <v>1.4</v>
      </c>
      <c r="P193" s="12">
        <v>86</v>
      </c>
      <c r="Q193" s="14">
        <v>29.4</v>
      </c>
      <c r="R193" s="14">
        <v>1.2</v>
      </c>
      <c r="S193" s="14">
        <v>0.6</v>
      </c>
      <c r="T193" s="14">
        <v>8.5</v>
      </c>
      <c r="U193" s="15">
        <v>335</v>
      </c>
      <c r="V193" s="15">
        <v>2008</v>
      </c>
    </row>
    <row r="194" spans="1:22" ht="24" customHeight="1" x14ac:dyDescent="0.2">
      <c r="A194" s="10" t="s">
        <v>164</v>
      </c>
      <c r="B194" s="11">
        <v>200</v>
      </c>
      <c r="C194" s="12">
        <v>0.2</v>
      </c>
      <c r="D194" s="12">
        <v>0.1</v>
      </c>
      <c r="E194" s="12">
        <v>11.5</v>
      </c>
      <c r="F194" s="13">
        <f t="shared" si="51"/>
        <v>47.699999999999996</v>
      </c>
      <c r="G194" s="14">
        <v>8.8000000000000007</v>
      </c>
      <c r="H194" s="14">
        <v>2.2000000000000002</v>
      </c>
      <c r="I194" s="12">
        <v>0.2</v>
      </c>
      <c r="J194" s="12">
        <v>0</v>
      </c>
      <c r="K194" s="12">
        <v>0</v>
      </c>
      <c r="L194" s="12">
        <v>0</v>
      </c>
      <c r="M194" s="14">
        <v>0</v>
      </c>
      <c r="N194" s="14">
        <v>0</v>
      </c>
      <c r="O194" s="12">
        <v>0.1</v>
      </c>
      <c r="P194" s="12">
        <v>5</v>
      </c>
      <c r="Q194" s="14">
        <v>5.7</v>
      </c>
      <c r="R194" s="14">
        <v>0.5</v>
      </c>
      <c r="S194" s="14">
        <v>0</v>
      </c>
      <c r="T194" s="14">
        <v>0.5</v>
      </c>
      <c r="U194" s="15">
        <v>394</v>
      </c>
      <c r="V194" s="15">
        <v>2008</v>
      </c>
    </row>
    <row r="195" spans="1:22" ht="24" customHeight="1" x14ac:dyDescent="0.2">
      <c r="A195" s="10" t="s">
        <v>35</v>
      </c>
      <c r="B195" s="11">
        <v>40</v>
      </c>
      <c r="C195" s="12">
        <v>2.6</v>
      </c>
      <c r="D195" s="12">
        <v>0.4</v>
      </c>
      <c r="E195" s="12">
        <v>17</v>
      </c>
      <c r="F195" s="13">
        <f t="shared" si="51"/>
        <v>82</v>
      </c>
      <c r="G195" s="14">
        <v>0</v>
      </c>
      <c r="H195" s="14">
        <v>0</v>
      </c>
      <c r="I195" s="12">
        <v>0.9</v>
      </c>
      <c r="J195" s="12">
        <v>0</v>
      </c>
      <c r="K195" s="12">
        <v>0.1</v>
      </c>
      <c r="L195" s="12">
        <v>0</v>
      </c>
      <c r="M195" s="14">
        <v>0</v>
      </c>
      <c r="N195" s="14">
        <v>0.1</v>
      </c>
      <c r="O195" s="12">
        <v>0.3</v>
      </c>
      <c r="P195" s="12">
        <v>34.799999999999997</v>
      </c>
      <c r="Q195" s="14">
        <v>7.6</v>
      </c>
      <c r="R195" s="14">
        <v>1.6</v>
      </c>
      <c r="S195" s="14">
        <v>0.5</v>
      </c>
      <c r="T195" s="14">
        <v>2.2000000000000002</v>
      </c>
      <c r="U195" s="15" t="s">
        <v>118</v>
      </c>
      <c r="V195" s="15">
        <v>2008</v>
      </c>
    </row>
    <row r="196" spans="1:22" ht="24" customHeight="1" x14ac:dyDescent="0.2">
      <c r="A196" s="10" t="s">
        <v>37</v>
      </c>
      <c r="B196" s="11">
        <v>40</v>
      </c>
      <c r="C196" s="12">
        <v>3.1</v>
      </c>
      <c r="D196" s="12">
        <v>0.2</v>
      </c>
      <c r="E196" s="12">
        <v>20.100000000000001</v>
      </c>
      <c r="F196" s="13">
        <f t="shared" si="51"/>
        <v>94.600000000000009</v>
      </c>
      <c r="G196" s="14">
        <v>0</v>
      </c>
      <c r="H196" s="14">
        <v>0</v>
      </c>
      <c r="I196" s="12">
        <v>0.8</v>
      </c>
      <c r="J196" s="12">
        <v>0</v>
      </c>
      <c r="K196" s="12">
        <v>0.1</v>
      </c>
      <c r="L196" s="12">
        <v>0</v>
      </c>
      <c r="M196" s="14">
        <v>0</v>
      </c>
      <c r="N196" s="14">
        <v>0.1</v>
      </c>
      <c r="O196" s="12">
        <v>0.6</v>
      </c>
      <c r="P196" s="12">
        <v>33.6</v>
      </c>
      <c r="Q196" s="14">
        <v>13.2</v>
      </c>
      <c r="R196" s="14">
        <v>0.8</v>
      </c>
      <c r="S196" s="14">
        <v>0.3</v>
      </c>
      <c r="T196" s="14">
        <v>0</v>
      </c>
      <c r="U196" s="15" t="s">
        <v>118</v>
      </c>
      <c r="V196" s="15">
        <v>2008</v>
      </c>
    </row>
    <row r="197" spans="1:22" ht="24" customHeight="1" x14ac:dyDescent="0.2">
      <c r="A197" s="16" t="s">
        <v>120</v>
      </c>
      <c r="B197" s="4"/>
      <c r="C197" s="13">
        <f>SUM(C190:C196)</f>
        <v>27.1</v>
      </c>
      <c r="D197" s="13">
        <f t="shared" ref="D197:E197" si="52">SUM(D190:D196)</f>
        <v>24.7</v>
      </c>
      <c r="E197" s="13">
        <f t="shared" si="52"/>
        <v>109.9</v>
      </c>
      <c r="F197" s="13">
        <f>(C197+E197)*4+(D197*9)</f>
        <v>770.3</v>
      </c>
      <c r="G197" s="17">
        <v>26.1</v>
      </c>
      <c r="H197" s="17">
        <v>223.8</v>
      </c>
      <c r="I197" s="13">
        <v>5.5</v>
      </c>
      <c r="J197" s="13">
        <v>0.1</v>
      </c>
      <c r="K197" s="13">
        <v>0.4</v>
      </c>
      <c r="L197" s="13">
        <v>0.2</v>
      </c>
      <c r="M197" s="17">
        <v>2.2000000000000002</v>
      </c>
      <c r="N197" s="17">
        <v>1</v>
      </c>
      <c r="O197" s="13">
        <v>6.4</v>
      </c>
      <c r="P197" s="13">
        <v>368.4</v>
      </c>
      <c r="Q197" s="17">
        <v>102.5</v>
      </c>
      <c r="R197" s="17">
        <v>7.6</v>
      </c>
      <c r="S197" s="17">
        <v>4.7</v>
      </c>
      <c r="T197" s="17">
        <v>23.4</v>
      </c>
      <c r="U197" s="18" t="s">
        <v>121</v>
      </c>
      <c r="V197" s="18" t="s">
        <v>121</v>
      </c>
    </row>
    <row r="198" spans="1:22" ht="24" customHeight="1" x14ac:dyDescent="0.2">
      <c r="A198" s="7" t="s">
        <v>122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9"/>
    </row>
    <row r="199" spans="1:22" ht="24" customHeight="1" x14ac:dyDescent="0.2">
      <c r="A199" s="10" t="s">
        <v>165</v>
      </c>
      <c r="B199" s="12">
        <v>100</v>
      </c>
      <c r="C199" s="12">
        <v>22.37</v>
      </c>
      <c r="D199" s="12">
        <v>17.37</v>
      </c>
      <c r="E199" s="12">
        <v>39.200000000000003</v>
      </c>
      <c r="F199" s="13">
        <f t="shared" ref="F199:F200" si="53">(C199+E199)*4+(D199*9)</f>
        <v>402.61</v>
      </c>
      <c r="G199" s="14">
        <v>0.2</v>
      </c>
      <c r="H199" s="14">
        <v>39.1</v>
      </c>
      <c r="I199" s="12">
        <v>1.9</v>
      </c>
      <c r="J199" s="12">
        <v>0.2</v>
      </c>
      <c r="K199" s="12">
        <v>0</v>
      </c>
      <c r="L199" s="12">
        <v>0.2</v>
      </c>
      <c r="M199" s="14">
        <v>0.8</v>
      </c>
      <c r="N199" s="14">
        <v>0.1</v>
      </c>
      <c r="O199" s="12">
        <v>2.6</v>
      </c>
      <c r="P199" s="12">
        <v>169.7</v>
      </c>
      <c r="Q199" s="14">
        <v>18.3</v>
      </c>
      <c r="R199" s="14">
        <v>0.4</v>
      </c>
      <c r="S199" s="14">
        <v>0.4</v>
      </c>
      <c r="T199" s="14">
        <v>0.6</v>
      </c>
      <c r="U199" s="15">
        <v>219</v>
      </c>
      <c r="V199" s="15">
        <v>2008</v>
      </c>
    </row>
    <row r="200" spans="1:22" ht="22.5" customHeight="1" x14ac:dyDescent="0.2">
      <c r="A200" s="43" t="s">
        <v>221</v>
      </c>
      <c r="B200" s="44">
        <v>200</v>
      </c>
      <c r="C200" s="44" t="s">
        <v>219</v>
      </c>
      <c r="D200" s="44">
        <v>0.2</v>
      </c>
      <c r="E200" s="44">
        <v>20.2</v>
      </c>
      <c r="F200" s="45">
        <f t="shared" si="53"/>
        <v>86.6</v>
      </c>
      <c r="G200" s="46">
        <v>4</v>
      </c>
      <c r="H200" s="46">
        <v>0</v>
      </c>
      <c r="I200" s="44">
        <v>0</v>
      </c>
      <c r="J200" s="44">
        <v>0</v>
      </c>
      <c r="K200" s="44">
        <v>0</v>
      </c>
      <c r="L200" s="44">
        <v>0</v>
      </c>
      <c r="M200" s="46">
        <v>0</v>
      </c>
      <c r="N200" s="46">
        <v>0.1</v>
      </c>
      <c r="O200" s="44">
        <v>0.2</v>
      </c>
      <c r="P200" s="44">
        <v>14</v>
      </c>
      <c r="Q200" s="46">
        <v>8</v>
      </c>
      <c r="R200" s="46">
        <v>2.8</v>
      </c>
      <c r="S200" s="46">
        <v>0.1</v>
      </c>
      <c r="T200" s="46">
        <v>2</v>
      </c>
      <c r="U200" s="46" t="s">
        <v>26</v>
      </c>
      <c r="V200" s="46">
        <v>2008</v>
      </c>
    </row>
    <row r="201" spans="1:22" ht="24" customHeight="1" x14ac:dyDescent="0.2">
      <c r="A201" s="16" t="s">
        <v>120</v>
      </c>
      <c r="B201" s="4"/>
      <c r="C201" s="13">
        <f>SUM(C199:C200)</f>
        <v>22.37</v>
      </c>
      <c r="D201" s="13">
        <f t="shared" ref="D201:E201" si="54">SUM(D199:D200)</f>
        <v>17.57</v>
      </c>
      <c r="E201" s="13">
        <f t="shared" si="54"/>
        <v>59.400000000000006</v>
      </c>
      <c r="F201" s="13">
        <f>(C201+E201)*4+(D201*9)</f>
        <v>485.21000000000004</v>
      </c>
      <c r="G201" s="17">
        <v>4.2</v>
      </c>
      <c r="H201" s="17">
        <v>39.1</v>
      </c>
      <c r="I201" s="13">
        <v>1.9</v>
      </c>
      <c r="J201" s="13">
        <v>0.2</v>
      </c>
      <c r="K201" s="13">
        <v>0</v>
      </c>
      <c r="L201" s="13">
        <v>0.2</v>
      </c>
      <c r="M201" s="17">
        <v>0.8</v>
      </c>
      <c r="N201" s="17">
        <v>0.2</v>
      </c>
      <c r="O201" s="13">
        <v>2.8</v>
      </c>
      <c r="P201" s="13">
        <v>183.7</v>
      </c>
      <c r="Q201" s="17">
        <v>26.3</v>
      </c>
      <c r="R201" s="17">
        <v>3.2</v>
      </c>
      <c r="S201" s="17">
        <v>0.5</v>
      </c>
      <c r="T201" s="17">
        <v>2.6</v>
      </c>
      <c r="U201" s="18" t="s">
        <v>121</v>
      </c>
      <c r="V201" s="18" t="s">
        <v>121</v>
      </c>
    </row>
    <row r="202" spans="1:22" ht="24" customHeight="1" x14ac:dyDescent="0.2">
      <c r="A202" s="16" t="s">
        <v>123</v>
      </c>
      <c r="B202" s="19"/>
      <c r="C202" s="13">
        <f>C188+C197+C201</f>
        <v>69.33</v>
      </c>
      <c r="D202" s="13">
        <f t="shared" ref="D202:E202" si="55">D188+D197+D201</f>
        <v>64.97</v>
      </c>
      <c r="E202" s="13">
        <f t="shared" si="55"/>
        <v>325.46000000000004</v>
      </c>
      <c r="F202" s="13">
        <f>(C202+E202)*4+(D202*9)</f>
        <v>2163.8900000000003</v>
      </c>
      <c r="G202" s="17">
        <v>38.5</v>
      </c>
      <c r="H202" s="17">
        <v>358.9</v>
      </c>
      <c r="I202" s="13">
        <v>7.4</v>
      </c>
      <c r="J202" s="13">
        <v>0.3</v>
      </c>
      <c r="K202" s="13">
        <v>0.7</v>
      </c>
      <c r="L202" s="13">
        <v>0.9</v>
      </c>
      <c r="M202" s="17">
        <v>3.2</v>
      </c>
      <c r="N202" s="17">
        <v>1.3</v>
      </c>
      <c r="O202" s="13">
        <v>11.7</v>
      </c>
      <c r="P202" s="13">
        <v>692.1</v>
      </c>
      <c r="Q202" s="17">
        <v>223.7</v>
      </c>
      <c r="R202" s="17">
        <v>12.9</v>
      </c>
      <c r="S202" s="17">
        <v>5.7</v>
      </c>
      <c r="T202" s="17">
        <v>31.9</v>
      </c>
      <c r="U202" s="18" t="s">
        <v>121</v>
      </c>
      <c r="V202" s="18" t="s">
        <v>121</v>
      </c>
    </row>
    <row r="203" spans="1:22" ht="18.2" customHeight="1" x14ac:dyDescent="0.2"/>
    <row r="204" spans="1:22" ht="27.4" customHeight="1" x14ac:dyDescent="0.2">
      <c r="A204" s="31" t="s">
        <v>124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22" ht="14.25" customHeight="1" x14ac:dyDescent="0.2">
      <c r="A205" s="39" t="s">
        <v>1</v>
      </c>
      <c r="B205" s="39" t="s">
        <v>2</v>
      </c>
      <c r="C205" s="36" t="s">
        <v>3</v>
      </c>
      <c r="D205" s="37"/>
      <c r="E205" s="37"/>
      <c r="F205" s="38"/>
      <c r="G205" s="36" t="s">
        <v>186</v>
      </c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8"/>
      <c r="U205" s="39" t="s">
        <v>5</v>
      </c>
      <c r="V205" s="39" t="s">
        <v>6</v>
      </c>
    </row>
    <row r="206" spans="1:22" ht="49.5" customHeight="1" x14ac:dyDescent="0.2">
      <c r="A206" s="40"/>
      <c r="B206" s="40"/>
      <c r="C206" s="4" t="s">
        <v>7</v>
      </c>
      <c r="D206" s="4" t="s">
        <v>8</v>
      </c>
      <c r="E206" s="4" t="s">
        <v>9</v>
      </c>
      <c r="F206" s="5" t="s">
        <v>4</v>
      </c>
      <c r="G206" s="6" t="s">
        <v>10</v>
      </c>
      <c r="H206" s="6" t="s">
        <v>11</v>
      </c>
      <c r="I206" s="4" t="s">
        <v>12</v>
      </c>
      <c r="J206" s="4" t="s">
        <v>13</v>
      </c>
      <c r="K206" s="4" t="s">
        <v>14</v>
      </c>
      <c r="L206" s="4" t="s">
        <v>15</v>
      </c>
      <c r="M206" s="6" t="s">
        <v>16</v>
      </c>
      <c r="N206" s="6" t="s">
        <v>17</v>
      </c>
      <c r="O206" s="4" t="s">
        <v>18</v>
      </c>
      <c r="P206" s="4" t="s">
        <v>19</v>
      </c>
      <c r="Q206" s="6" t="s">
        <v>20</v>
      </c>
      <c r="R206" s="6" t="s">
        <v>21</v>
      </c>
      <c r="S206" s="6" t="s">
        <v>22</v>
      </c>
      <c r="T206" s="6" t="s">
        <v>23</v>
      </c>
      <c r="U206" s="40"/>
      <c r="V206" s="40"/>
    </row>
    <row r="207" spans="1:22" ht="23.25" customHeight="1" x14ac:dyDescent="0.2">
      <c r="A207" s="7" t="s">
        <v>125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9"/>
    </row>
    <row r="208" spans="1:22" ht="23.25" customHeight="1" x14ac:dyDescent="0.2">
      <c r="A208" s="10" t="s">
        <v>126</v>
      </c>
      <c r="B208" s="11">
        <v>150</v>
      </c>
      <c r="C208" s="12">
        <v>7.3</v>
      </c>
      <c r="D208" s="12">
        <v>6</v>
      </c>
      <c r="E208" s="12">
        <v>35.4</v>
      </c>
      <c r="F208" s="13">
        <f t="shared" ref="F208:F211" si="56">(C208+E208)*4+(D208*9)</f>
        <v>224.79999999999998</v>
      </c>
      <c r="G208" s="14">
        <v>0.4</v>
      </c>
      <c r="H208" s="14">
        <v>31.1</v>
      </c>
      <c r="I208" s="12">
        <v>0.9</v>
      </c>
      <c r="J208" s="12">
        <v>0.1</v>
      </c>
      <c r="K208" s="12">
        <v>0.1</v>
      </c>
      <c r="L208" s="12">
        <v>0.1</v>
      </c>
      <c r="M208" s="14">
        <v>0</v>
      </c>
      <c r="N208" s="14">
        <v>0.2</v>
      </c>
      <c r="O208" s="12">
        <v>0.5</v>
      </c>
      <c r="P208" s="12">
        <v>122.9</v>
      </c>
      <c r="Q208" s="14">
        <v>32.1</v>
      </c>
      <c r="R208" s="14">
        <v>0.9</v>
      </c>
      <c r="S208" s="14">
        <v>0.8</v>
      </c>
      <c r="T208" s="14">
        <v>8.1</v>
      </c>
      <c r="U208" s="15">
        <v>189</v>
      </c>
      <c r="V208" s="15">
        <v>2008</v>
      </c>
    </row>
    <row r="209" spans="1:22" ht="23.25" customHeight="1" x14ac:dyDescent="0.2">
      <c r="A209" s="10" t="s">
        <v>175</v>
      </c>
      <c r="B209" s="11">
        <v>50</v>
      </c>
      <c r="C209" s="12">
        <v>9.6999999999999993</v>
      </c>
      <c r="D209" s="12">
        <v>6.2</v>
      </c>
      <c r="E209" s="12">
        <v>25.4</v>
      </c>
      <c r="F209" s="13">
        <f t="shared" si="56"/>
        <v>196.2</v>
      </c>
      <c r="G209" s="14">
        <v>0</v>
      </c>
      <c r="H209" s="14">
        <v>0</v>
      </c>
      <c r="I209" s="12">
        <v>0.1</v>
      </c>
      <c r="J209" s="12">
        <v>0</v>
      </c>
      <c r="K209" s="12">
        <v>0.1</v>
      </c>
      <c r="L209" s="12">
        <v>0</v>
      </c>
      <c r="M209" s="14">
        <v>0</v>
      </c>
      <c r="N209" s="14">
        <v>0.1</v>
      </c>
      <c r="O209" s="12">
        <v>0.9</v>
      </c>
      <c r="P209" s="12">
        <v>53.5</v>
      </c>
      <c r="Q209" s="14">
        <v>9.3000000000000007</v>
      </c>
      <c r="R209" s="14">
        <v>0.7</v>
      </c>
      <c r="S209" s="14">
        <v>0.6</v>
      </c>
      <c r="T209" s="14">
        <v>1.3</v>
      </c>
      <c r="U209" s="15">
        <v>5</v>
      </c>
      <c r="V209" s="15">
        <v>2008</v>
      </c>
    </row>
    <row r="210" spans="1:22" ht="23.25" customHeight="1" x14ac:dyDescent="0.2">
      <c r="A210" s="10" t="s">
        <v>148</v>
      </c>
      <c r="B210" s="11" t="s">
        <v>28</v>
      </c>
      <c r="C210" s="12">
        <v>0.2</v>
      </c>
      <c r="D210" s="12">
        <v>0</v>
      </c>
      <c r="E210" s="12">
        <v>19.7</v>
      </c>
      <c r="F210" s="13">
        <f t="shared" si="56"/>
        <v>79.599999999999994</v>
      </c>
      <c r="G210" s="14">
        <v>0.8</v>
      </c>
      <c r="H210" s="14">
        <v>0.1</v>
      </c>
      <c r="I210" s="12">
        <v>0</v>
      </c>
      <c r="J210" s="12">
        <v>0</v>
      </c>
      <c r="K210" s="12">
        <v>0</v>
      </c>
      <c r="L210" s="12">
        <v>0</v>
      </c>
      <c r="M210" s="14">
        <v>0</v>
      </c>
      <c r="N210" s="14">
        <v>0</v>
      </c>
      <c r="O210" s="12">
        <v>0.1</v>
      </c>
      <c r="P210" s="12">
        <v>8.4</v>
      </c>
      <c r="Q210" s="14">
        <v>6.3</v>
      </c>
      <c r="R210" s="14">
        <v>0.8</v>
      </c>
      <c r="S210" s="14">
        <v>0</v>
      </c>
      <c r="T210" s="14">
        <v>0</v>
      </c>
      <c r="U210" s="15">
        <v>431</v>
      </c>
      <c r="V210" s="15">
        <v>2008</v>
      </c>
    </row>
    <row r="211" spans="1:22" ht="21.75" customHeight="1" x14ac:dyDescent="0.2">
      <c r="A211" s="10" t="s">
        <v>35</v>
      </c>
      <c r="B211" s="11">
        <v>40</v>
      </c>
      <c r="C211" s="12">
        <v>2.6</v>
      </c>
      <c r="D211" s="12">
        <v>0.4</v>
      </c>
      <c r="E211" s="12">
        <v>17</v>
      </c>
      <c r="F211" s="13">
        <f t="shared" si="56"/>
        <v>82</v>
      </c>
      <c r="G211" s="14">
        <v>0</v>
      </c>
      <c r="H211" s="14">
        <v>0</v>
      </c>
      <c r="I211" s="12">
        <v>0.9</v>
      </c>
      <c r="J211" s="12">
        <v>0</v>
      </c>
      <c r="K211" s="12">
        <v>0.1</v>
      </c>
      <c r="L211" s="12">
        <v>0</v>
      </c>
      <c r="M211" s="14">
        <v>0</v>
      </c>
      <c r="N211" s="14">
        <v>0.1</v>
      </c>
      <c r="O211" s="12">
        <v>0.3</v>
      </c>
      <c r="P211" s="12">
        <v>34.799999999999997</v>
      </c>
      <c r="Q211" s="14">
        <v>7.6</v>
      </c>
      <c r="R211" s="14">
        <v>1.6</v>
      </c>
      <c r="S211" s="14">
        <v>0.5</v>
      </c>
      <c r="T211" s="14">
        <v>2.2000000000000002</v>
      </c>
      <c r="U211" s="15" t="s">
        <v>26</v>
      </c>
      <c r="V211" s="15">
        <v>2008</v>
      </c>
    </row>
    <row r="212" spans="1:22" ht="23.25" customHeight="1" x14ac:dyDescent="0.2">
      <c r="A212" s="16" t="s">
        <v>127</v>
      </c>
      <c r="B212" s="4"/>
      <c r="C212" s="13">
        <f>SUM(C208:C211)</f>
        <v>19.8</v>
      </c>
      <c r="D212" s="13">
        <f t="shared" ref="D212:E212" si="57">SUM(D208:D211)</f>
        <v>12.6</v>
      </c>
      <c r="E212" s="13">
        <f t="shared" si="57"/>
        <v>97.5</v>
      </c>
      <c r="F212" s="13">
        <f>(C212+E212)*4+(D212*9)</f>
        <v>582.6</v>
      </c>
      <c r="G212" s="17">
        <v>1.2</v>
      </c>
      <c r="H212" s="17">
        <v>31.2</v>
      </c>
      <c r="I212" s="13">
        <v>1</v>
      </c>
      <c r="J212" s="13">
        <v>0.1</v>
      </c>
      <c r="K212" s="13">
        <v>0.2</v>
      </c>
      <c r="L212" s="13">
        <v>0.1</v>
      </c>
      <c r="M212" s="17">
        <v>0</v>
      </c>
      <c r="N212" s="17">
        <v>0.3</v>
      </c>
      <c r="O212" s="13">
        <v>1.5</v>
      </c>
      <c r="P212" s="13">
        <v>184.8</v>
      </c>
      <c r="Q212" s="17">
        <v>47.7</v>
      </c>
      <c r="R212" s="17">
        <v>2.4</v>
      </c>
      <c r="S212" s="17">
        <v>1.4</v>
      </c>
      <c r="T212" s="17">
        <v>9.4</v>
      </c>
      <c r="U212" s="18" t="s">
        <v>128</v>
      </c>
      <c r="V212" s="18" t="s">
        <v>128</v>
      </c>
    </row>
    <row r="213" spans="1:22" ht="23.25" customHeight="1" x14ac:dyDescent="0.2">
      <c r="A213" s="7" t="s">
        <v>129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9"/>
    </row>
    <row r="214" spans="1:22" ht="23.25" customHeight="1" x14ac:dyDescent="0.2">
      <c r="A214" s="10" t="s">
        <v>130</v>
      </c>
      <c r="B214" s="11">
        <v>60</v>
      </c>
      <c r="C214" s="12">
        <v>1.2</v>
      </c>
      <c r="D214" s="12">
        <v>3.1</v>
      </c>
      <c r="E214" s="12">
        <v>5.0999999999999996</v>
      </c>
      <c r="F214" s="13">
        <f t="shared" ref="F214:F219" si="58">(C214+E214)*4+(D214*9)</f>
        <v>53.1</v>
      </c>
      <c r="G214" s="14">
        <v>8.9</v>
      </c>
      <c r="H214" s="14">
        <v>6.3</v>
      </c>
      <c r="I214" s="12">
        <v>1.4</v>
      </c>
      <c r="J214" s="12">
        <v>0</v>
      </c>
      <c r="K214" s="12">
        <v>0</v>
      </c>
      <c r="L214" s="12">
        <v>0</v>
      </c>
      <c r="M214" s="14">
        <v>0</v>
      </c>
      <c r="N214" s="14">
        <v>0.1</v>
      </c>
      <c r="O214" s="12">
        <v>0.4</v>
      </c>
      <c r="P214" s="12">
        <v>27.4</v>
      </c>
      <c r="Q214" s="14">
        <v>10.9</v>
      </c>
      <c r="R214" s="14">
        <v>0.5</v>
      </c>
      <c r="S214" s="14">
        <v>0.4</v>
      </c>
      <c r="T214" s="14">
        <v>1.9</v>
      </c>
      <c r="U214" s="15">
        <v>40</v>
      </c>
      <c r="V214" s="15">
        <v>2008</v>
      </c>
    </row>
    <row r="215" spans="1:22" ht="23.25" customHeight="1" x14ac:dyDescent="0.2">
      <c r="A215" s="10" t="s">
        <v>131</v>
      </c>
      <c r="B215" s="11" t="s">
        <v>48</v>
      </c>
      <c r="C215" s="12">
        <v>6.9</v>
      </c>
      <c r="D215" s="12">
        <v>8.5</v>
      </c>
      <c r="E215" s="12">
        <v>20</v>
      </c>
      <c r="F215" s="13">
        <f t="shared" si="58"/>
        <v>184.1</v>
      </c>
      <c r="G215" s="14">
        <v>6.4</v>
      </c>
      <c r="H215" s="14">
        <v>18.399999999999999</v>
      </c>
      <c r="I215" s="12">
        <v>1.5</v>
      </c>
      <c r="J215" s="12">
        <v>0</v>
      </c>
      <c r="K215" s="12">
        <v>0.1</v>
      </c>
      <c r="L215" s="12">
        <v>0</v>
      </c>
      <c r="M215" s="14">
        <v>0.6</v>
      </c>
      <c r="N215" s="14">
        <v>0.3</v>
      </c>
      <c r="O215" s="12">
        <v>1.8</v>
      </c>
      <c r="P215" s="12">
        <v>95.6</v>
      </c>
      <c r="Q215" s="14">
        <v>24.9</v>
      </c>
      <c r="R215" s="14">
        <v>1.7</v>
      </c>
      <c r="S215" s="14">
        <v>1.2</v>
      </c>
      <c r="T215" s="14">
        <v>5.0999999999999996</v>
      </c>
      <c r="U215" s="15">
        <v>232</v>
      </c>
      <c r="V215" s="15">
        <v>2008</v>
      </c>
    </row>
    <row r="216" spans="1:22" ht="23.25" customHeight="1" x14ac:dyDescent="0.2">
      <c r="A216" s="10" t="s">
        <v>132</v>
      </c>
      <c r="B216" s="11" t="s">
        <v>99</v>
      </c>
      <c r="C216" s="12">
        <v>13.8</v>
      </c>
      <c r="D216" s="12">
        <v>26.7</v>
      </c>
      <c r="E216" s="12">
        <v>55.5</v>
      </c>
      <c r="F216" s="13">
        <f t="shared" si="58"/>
        <v>517.5</v>
      </c>
      <c r="G216" s="14">
        <v>1.1000000000000001</v>
      </c>
      <c r="H216" s="14">
        <v>436.2</v>
      </c>
      <c r="I216" s="12">
        <v>3</v>
      </c>
      <c r="J216" s="12">
        <v>0</v>
      </c>
      <c r="K216" s="12">
        <v>0</v>
      </c>
      <c r="L216" s="12">
        <v>0.1</v>
      </c>
      <c r="M216" s="14">
        <v>0.3</v>
      </c>
      <c r="N216" s="14">
        <v>0.4</v>
      </c>
      <c r="O216" s="12">
        <v>4.5999999999999996</v>
      </c>
      <c r="P216" s="12">
        <v>162.6</v>
      </c>
      <c r="Q216" s="14">
        <v>37.700000000000003</v>
      </c>
      <c r="R216" s="14">
        <v>1.7</v>
      </c>
      <c r="S216" s="14">
        <v>2.1</v>
      </c>
      <c r="T216" s="14">
        <v>5.8</v>
      </c>
      <c r="U216" s="15">
        <v>266</v>
      </c>
      <c r="V216" s="15">
        <v>2008</v>
      </c>
    </row>
    <row r="217" spans="1:22" ht="23.25" customHeight="1" x14ac:dyDescent="0.2">
      <c r="A217" s="10" t="s">
        <v>169</v>
      </c>
      <c r="B217" s="11">
        <v>200</v>
      </c>
      <c r="C217" s="12">
        <v>0.1</v>
      </c>
      <c r="D217" s="12">
        <v>0</v>
      </c>
      <c r="E217" s="12">
        <v>9.6</v>
      </c>
      <c r="F217" s="13">
        <f t="shared" si="58"/>
        <v>38.799999999999997</v>
      </c>
      <c r="G217" s="14">
        <v>0.9</v>
      </c>
      <c r="H217" s="14">
        <v>0</v>
      </c>
      <c r="I217" s="12">
        <v>0</v>
      </c>
      <c r="J217" s="12">
        <v>0</v>
      </c>
      <c r="K217" s="12">
        <v>0</v>
      </c>
      <c r="L217" s="12">
        <v>0</v>
      </c>
      <c r="M217" s="14">
        <v>0</v>
      </c>
      <c r="N217" s="14">
        <v>0</v>
      </c>
      <c r="O217" s="12">
        <v>0</v>
      </c>
      <c r="P217" s="12">
        <v>1.5</v>
      </c>
      <c r="Q217" s="14">
        <v>3.9</v>
      </c>
      <c r="R217" s="14">
        <v>0.1</v>
      </c>
      <c r="S217" s="14">
        <v>0</v>
      </c>
      <c r="T217" s="14">
        <v>0</v>
      </c>
      <c r="U217" s="15">
        <v>394</v>
      </c>
      <c r="V217" s="15">
        <v>2008</v>
      </c>
    </row>
    <row r="218" spans="1:22" ht="23.25" customHeight="1" x14ac:dyDescent="0.2">
      <c r="A218" s="10" t="s">
        <v>35</v>
      </c>
      <c r="B218" s="11">
        <v>40</v>
      </c>
      <c r="C218" s="12">
        <v>2.6</v>
      </c>
      <c r="D218" s="12">
        <v>0.4</v>
      </c>
      <c r="E218" s="12">
        <v>17</v>
      </c>
      <c r="F218" s="13">
        <f t="shared" si="58"/>
        <v>82</v>
      </c>
      <c r="G218" s="14">
        <v>0</v>
      </c>
      <c r="H218" s="14">
        <v>0</v>
      </c>
      <c r="I218" s="12">
        <v>0.9</v>
      </c>
      <c r="J218" s="12">
        <v>0</v>
      </c>
      <c r="K218" s="12">
        <v>0.1</v>
      </c>
      <c r="L218" s="12">
        <v>0</v>
      </c>
      <c r="M218" s="14">
        <v>0</v>
      </c>
      <c r="N218" s="14">
        <v>0.1</v>
      </c>
      <c r="O218" s="12">
        <v>0.3</v>
      </c>
      <c r="P218" s="12">
        <v>34.799999999999997</v>
      </c>
      <c r="Q218" s="14">
        <v>7.6</v>
      </c>
      <c r="R218" s="14">
        <v>1.6</v>
      </c>
      <c r="S218" s="14">
        <v>0.5</v>
      </c>
      <c r="T218" s="14">
        <v>2.2000000000000002</v>
      </c>
      <c r="U218" s="15" t="s">
        <v>128</v>
      </c>
      <c r="V218" s="15">
        <v>2008</v>
      </c>
    </row>
    <row r="219" spans="1:22" ht="23.25" customHeight="1" x14ac:dyDescent="0.2">
      <c r="A219" s="10" t="s">
        <v>37</v>
      </c>
      <c r="B219" s="11">
        <v>40</v>
      </c>
      <c r="C219" s="12">
        <v>3.1</v>
      </c>
      <c r="D219" s="12">
        <v>0.2</v>
      </c>
      <c r="E219" s="12">
        <v>20.100000000000001</v>
      </c>
      <c r="F219" s="13">
        <f t="shared" si="58"/>
        <v>94.600000000000009</v>
      </c>
      <c r="G219" s="14">
        <v>0</v>
      </c>
      <c r="H219" s="14">
        <v>0</v>
      </c>
      <c r="I219" s="12">
        <v>0.8</v>
      </c>
      <c r="J219" s="12">
        <v>0</v>
      </c>
      <c r="K219" s="12">
        <v>0.1</v>
      </c>
      <c r="L219" s="12">
        <v>0</v>
      </c>
      <c r="M219" s="14">
        <v>0</v>
      </c>
      <c r="N219" s="14">
        <v>0.1</v>
      </c>
      <c r="O219" s="12">
        <v>0.6</v>
      </c>
      <c r="P219" s="12">
        <v>33.6</v>
      </c>
      <c r="Q219" s="14">
        <v>13.2</v>
      </c>
      <c r="R219" s="14">
        <v>0.8</v>
      </c>
      <c r="S219" s="14">
        <v>0.3</v>
      </c>
      <c r="T219" s="14">
        <v>0</v>
      </c>
      <c r="U219" s="15" t="s">
        <v>128</v>
      </c>
      <c r="V219" s="15">
        <v>2008</v>
      </c>
    </row>
    <row r="220" spans="1:22" ht="23.25" customHeight="1" x14ac:dyDescent="0.2">
      <c r="A220" s="16" t="s">
        <v>127</v>
      </c>
      <c r="B220" s="4"/>
      <c r="C220" s="13">
        <f>SUM(C214:C219)</f>
        <v>27.700000000000003</v>
      </c>
      <c r="D220" s="13">
        <f t="shared" ref="D220:E220" si="59">SUM(D214:D219)</f>
        <v>38.9</v>
      </c>
      <c r="E220" s="13">
        <f t="shared" si="59"/>
        <v>127.29999999999998</v>
      </c>
      <c r="F220" s="13">
        <f>(C220+E220)*4+(D220*9)</f>
        <v>970.09999999999991</v>
      </c>
      <c r="G220" s="17">
        <v>17.3</v>
      </c>
      <c r="H220" s="17">
        <v>460.9</v>
      </c>
      <c r="I220" s="13">
        <v>7.6</v>
      </c>
      <c r="J220" s="13">
        <v>0</v>
      </c>
      <c r="K220" s="13">
        <v>0.3</v>
      </c>
      <c r="L220" s="13">
        <v>0.1</v>
      </c>
      <c r="M220" s="17">
        <v>0.9</v>
      </c>
      <c r="N220" s="17">
        <v>1</v>
      </c>
      <c r="O220" s="13">
        <v>7.7</v>
      </c>
      <c r="P220" s="13">
        <v>355.5</v>
      </c>
      <c r="Q220" s="17">
        <v>98.2</v>
      </c>
      <c r="R220" s="17">
        <v>6.4</v>
      </c>
      <c r="S220" s="17">
        <v>4.5</v>
      </c>
      <c r="T220" s="17">
        <v>15</v>
      </c>
      <c r="U220" s="18" t="s">
        <v>128</v>
      </c>
      <c r="V220" s="18" t="s">
        <v>128</v>
      </c>
    </row>
    <row r="221" spans="1:22" ht="23.25" customHeight="1" x14ac:dyDescent="0.2">
      <c r="A221" s="7" t="s">
        <v>133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9"/>
    </row>
    <row r="222" spans="1:22" ht="23.25" customHeight="1" x14ac:dyDescent="0.2">
      <c r="A222" s="10" t="s">
        <v>185</v>
      </c>
      <c r="B222" s="11">
        <v>1</v>
      </c>
      <c r="C222" s="12">
        <v>4.0999999999999996</v>
      </c>
      <c r="D222" s="12">
        <v>6</v>
      </c>
      <c r="E222" s="12">
        <v>44.5</v>
      </c>
      <c r="F222" s="13">
        <f t="shared" ref="F222:F223" si="60">(C222+E222)*4+(D222*9)</f>
        <v>248.4</v>
      </c>
      <c r="G222" s="14">
        <v>0</v>
      </c>
      <c r="H222" s="14">
        <v>0</v>
      </c>
      <c r="I222" s="12">
        <v>0</v>
      </c>
      <c r="J222" s="12">
        <v>0</v>
      </c>
      <c r="K222" s="12">
        <v>0.1</v>
      </c>
      <c r="L222" s="12">
        <v>0</v>
      </c>
      <c r="M222" s="14">
        <v>0</v>
      </c>
      <c r="N222" s="14">
        <v>0</v>
      </c>
      <c r="O222" s="12">
        <v>0.4</v>
      </c>
      <c r="P222" s="12">
        <v>35</v>
      </c>
      <c r="Q222" s="14">
        <v>6.3</v>
      </c>
      <c r="R222" s="14">
        <v>0.6</v>
      </c>
      <c r="S222" s="14">
        <v>0</v>
      </c>
      <c r="T222" s="14">
        <v>0</v>
      </c>
      <c r="U222" s="15" t="s">
        <v>134</v>
      </c>
      <c r="V222" s="15">
        <v>2008</v>
      </c>
    </row>
    <row r="223" spans="1:22" ht="24" customHeight="1" x14ac:dyDescent="0.2">
      <c r="A223" s="43" t="s">
        <v>222</v>
      </c>
      <c r="B223" s="44">
        <v>200</v>
      </c>
      <c r="C223" s="44">
        <v>5.6</v>
      </c>
      <c r="D223" s="44">
        <v>5</v>
      </c>
      <c r="E223" s="44">
        <v>9</v>
      </c>
      <c r="F223" s="45">
        <f t="shared" si="60"/>
        <v>103.4</v>
      </c>
      <c r="G223" s="46">
        <v>4</v>
      </c>
      <c r="H223" s="46">
        <v>0</v>
      </c>
      <c r="I223" s="44">
        <v>0</v>
      </c>
      <c r="J223" s="44">
        <v>0</v>
      </c>
      <c r="K223" s="44">
        <v>0</v>
      </c>
      <c r="L223" s="44">
        <v>0</v>
      </c>
      <c r="M223" s="46">
        <v>0</v>
      </c>
      <c r="N223" s="46">
        <v>0.1</v>
      </c>
      <c r="O223" s="44">
        <v>0.2</v>
      </c>
      <c r="P223" s="44">
        <v>14</v>
      </c>
      <c r="Q223" s="46">
        <v>8</v>
      </c>
      <c r="R223" s="46">
        <v>2.8</v>
      </c>
      <c r="S223" s="46">
        <v>0.1</v>
      </c>
      <c r="T223" s="46">
        <v>2</v>
      </c>
      <c r="U223" s="46" t="s">
        <v>26</v>
      </c>
      <c r="V223" s="46">
        <v>2008</v>
      </c>
    </row>
    <row r="224" spans="1:22" ht="23.25" customHeight="1" x14ac:dyDescent="0.2">
      <c r="A224" s="16" t="s">
        <v>135</v>
      </c>
      <c r="B224" s="4"/>
      <c r="C224" s="13">
        <f>SUM(C222:C223)</f>
        <v>9.6999999999999993</v>
      </c>
      <c r="D224" s="13">
        <f t="shared" ref="D224:E224" si="61">SUM(D222:D223)</f>
        <v>11</v>
      </c>
      <c r="E224" s="13">
        <f t="shared" si="61"/>
        <v>53.5</v>
      </c>
      <c r="F224" s="13">
        <f>(C224+E224)*4+(D224*9)</f>
        <v>351.8</v>
      </c>
      <c r="G224" s="17">
        <v>4</v>
      </c>
      <c r="H224" s="17">
        <v>0</v>
      </c>
      <c r="I224" s="13">
        <v>0</v>
      </c>
      <c r="J224" s="13">
        <v>0</v>
      </c>
      <c r="K224" s="13">
        <v>0.1</v>
      </c>
      <c r="L224" s="13">
        <v>0</v>
      </c>
      <c r="M224" s="17">
        <v>0</v>
      </c>
      <c r="N224" s="17">
        <v>0.1</v>
      </c>
      <c r="O224" s="13">
        <v>0.6</v>
      </c>
      <c r="P224" s="13">
        <v>49</v>
      </c>
      <c r="Q224" s="17">
        <v>14.3</v>
      </c>
      <c r="R224" s="17">
        <v>3.4</v>
      </c>
      <c r="S224" s="17">
        <v>0.1</v>
      </c>
      <c r="T224" s="17">
        <v>2</v>
      </c>
      <c r="U224" s="18" t="s">
        <v>134</v>
      </c>
      <c r="V224" s="18" t="s">
        <v>134</v>
      </c>
    </row>
    <row r="225" spans="1:22" ht="23.25" customHeight="1" x14ac:dyDescent="0.2">
      <c r="A225" s="16" t="s">
        <v>136</v>
      </c>
      <c r="B225" s="19"/>
      <c r="C225" s="13">
        <f>C212+C220+C224</f>
        <v>57.2</v>
      </c>
      <c r="D225" s="13">
        <f t="shared" ref="D225:E225" si="62">D212+D220+D224</f>
        <v>62.5</v>
      </c>
      <c r="E225" s="13">
        <f t="shared" si="62"/>
        <v>278.29999999999995</v>
      </c>
      <c r="F225" s="13">
        <f>(C225+E225)*4+(D225*9)</f>
        <v>1904.4999999999998</v>
      </c>
      <c r="G225" s="17">
        <v>22.5</v>
      </c>
      <c r="H225" s="17">
        <v>492.1</v>
      </c>
      <c r="I225" s="13">
        <v>8.6</v>
      </c>
      <c r="J225" s="13">
        <v>0.1</v>
      </c>
      <c r="K225" s="13">
        <v>0.6</v>
      </c>
      <c r="L225" s="13">
        <v>0.2</v>
      </c>
      <c r="M225" s="17">
        <v>0.9</v>
      </c>
      <c r="N225" s="17">
        <v>1.4</v>
      </c>
      <c r="O225" s="13">
        <v>9.8000000000000007</v>
      </c>
      <c r="P225" s="13">
        <v>589.29999999999995</v>
      </c>
      <c r="Q225" s="17">
        <v>160.19999999999999</v>
      </c>
      <c r="R225" s="17">
        <v>12.2</v>
      </c>
      <c r="S225" s="17">
        <v>6</v>
      </c>
      <c r="T225" s="17">
        <v>26.4</v>
      </c>
      <c r="U225" s="18" t="s">
        <v>134</v>
      </c>
      <c r="V225" s="18" t="s">
        <v>134</v>
      </c>
    </row>
    <row r="226" spans="1:22" ht="18.2" customHeight="1" x14ac:dyDescent="0.2"/>
    <row r="227" spans="1:22" ht="27.4" customHeight="1" x14ac:dyDescent="0.2">
      <c r="A227" s="31" t="s">
        <v>137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22" ht="14.25" customHeight="1" x14ac:dyDescent="0.2">
      <c r="A228" s="39" t="s">
        <v>1</v>
      </c>
      <c r="B228" s="39" t="s">
        <v>2</v>
      </c>
      <c r="C228" s="36" t="s">
        <v>3</v>
      </c>
      <c r="D228" s="37"/>
      <c r="E228" s="37"/>
      <c r="F228" s="38"/>
      <c r="G228" s="36" t="s">
        <v>186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8"/>
      <c r="U228" s="39" t="s">
        <v>5</v>
      </c>
      <c r="V228" s="39" t="s">
        <v>6</v>
      </c>
    </row>
    <row r="229" spans="1:22" ht="49.5" customHeight="1" x14ac:dyDescent="0.2">
      <c r="A229" s="40"/>
      <c r="B229" s="40"/>
      <c r="C229" s="4" t="s">
        <v>7</v>
      </c>
      <c r="D229" s="4" t="s">
        <v>8</v>
      </c>
      <c r="E229" s="4" t="s">
        <v>9</v>
      </c>
      <c r="F229" s="5" t="s">
        <v>4</v>
      </c>
      <c r="G229" s="6" t="s">
        <v>10</v>
      </c>
      <c r="H229" s="6" t="s">
        <v>11</v>
      </c>
      <c r="I229" s="4" t="s">
        <v>12</v>
      </c>
      <c r="J229" s="4" t="s">
        <v>13</v>
      </c>
      <c r="K229" s="4" t="s">
        <v>14</v>
      </c>
      <c r="L229" s="4" t="s">
        <v>15</v>
      </c>
      <c r="M229" s="6" t="s">
        <v>16</v>
      </c>
      <c r="N229" s="6" t="s">
        <v>17</v>
      </c>
      <c r="O229" s="4" t="s">
        <v>18</v>
      </c>
      <c r="P229" s="4" t="s">
        <v>19</v>
      </c>
      <c r="Q229" s="6" t="s">
        <v>20</v>
      </c>
      <c r="R229" s="6" t="s">
        <v>21</v>
      </c>
      <c r="S229" s="6" t="s">
        <v>22</v>
      </c>
      <c r="T229" s="6" t="s">
        <v>23</v>
      </c>
      <c r="U229" s="40"/>
      <c r="V229" s="40"/>
    </row>
    <row r="230" spans="1:22" ht="21.75" customHeight="1" x14ac:dyDescent="0.2">
      <c r="A230" s="7" t="s">
        <v>138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9"/>
    </row>
    <row r="231" spans="1:22" ht="21.75" customHeight="1" x14ac:dyDescent="0.2">
      <c r="A231" s="10" t="s">
        <v>160</v>
      </c>
      <c r="B231" s="11">
        <v>100</v>
      </c>
      <c r="C231" s="12">
        <v>12.6</v>
      </c>
      <c r="D231" s="12">
        <v>11.9</v>
      </c>
      <c r="E231" s="12">
        <v>5.8</v>
      </c>
      <c r="F231" s="13">
        <f t="shared" ref="F231:F236" si="63">(C231+E231)*4+(D231*9)</f>
        <v>180.7</v>
      </c>
      <c r="G231" s="14">
        <v>0.2</v>
      </c>
      <c r="H231" s="14">
        <v>185.9</v>
      </c>
      <c r="I231" s="12">
        <v>1.7</v>
      </c>
      <c r="J231" s="12">
        <v>1.8</v>
      </c>
      <c r="K231" s="12">
        <v>0.1</v>
      </c>
      <c r="L231" s="12">
        <v>0.3</v>
      </c>
      <c r="M231" s="14">
        <v>0.4</v>
      </c>
      <c r="N231" s="14">
        <v>0.1</v>
      </c>
      <c r="O231" s="12">
        <v>0.2</v>
      </c>
      <c r="P231" s="12">
        <v>163</v>
      </c>
      <c r="Q231" s="14">
        <v>12.4</v>
      </c>
      <c r="R231" s="14">
        <v>1.8</v>
      </c>
      <c r="S231" s="14">
        <v>1</v>
      </c>
      <c r="T231" s="14">
        <v>18.7</v>
      </c>
      <c r="U231" s="15">
        <v>214</v>
      </c>
      <c r="V231" s="15">
        <v>2008</v>
      </c>
    </row>
    <row r="232" spans="1:22" ht="21.75" customHeight="1" x14ac:dyDescent="0.2">
      <c r="A232" s="10" t="s">
        <v>147</v>
      </c>
      <c r="B232" s="11">
        <v>10</v>
      </c>
      <c r="C232" s="12">
        <v>1.1000000000000001</v>
      </c>
      <c r="D232" s="12">
        <v>8.3000000000000007</v>
      </c>
      <c r="E232" s="12">
        <v>0.1</v>
      </c>
      <c r="F232" s="13">
        <f t="shared" si="63"/>
        <v>79.5</v>
      </c>
      <c r="G232" s="14">
        <v>0</v>
      </c>
      <c r="H232" s="14">
        <v>59</v>
      </c>
      <c r="I232" s="12">
        <v>0.2</v>
      </c>
      <c r="J232" s="12">
        <v>0.2</v>
      </c>
      <c r="K232" s="12">
        <v>0</v>
      </c>
      <c r="L232" s="12">
        <v>0</v>
      </c>
      <c r="M232" s="14">
        <v>0</v>
      </c>
      <c r="N232" s="14">
        <v>0</v>
      </c>
      <c r="O232" s="12">
        <v>0</v>
      </c>
      <c r="P232" s="12">
        <v>1.9</v>
      </c>
      <c r="Q232" s="14">
        <v>0</v>
      </c>
      <c r="R232" s="14">
        <v>0</v>
      </c>
      <c r="S232" s="14">
        <v>0</v>
      </c>
      <c r="T232" s="14">
        <v>0</v>
      </c>
      <c r="U232" s="15">
        <v>10</v>
      </c>
      <c r="V232" s="15" t="s">
        <v>134</v>
      </c>
    </row>
    <row r="233" spans="1:22" ht="21.75" customHeight="1" x14ac:dyDescent="0.2">
      <c r="A233" s="10" t="s">
        <v>171</v>
      </c>
      <c r="B233" s="11">
        <v>80</v>
      </c>
      <c r="C233" s="12">
        <v>0.1</v>
      </c>
      <c r="D233" s="12">
        <v>0.2</v>
      </c>
      <c r="E233" s="12">
        <v>25.5</v>
      </c>
      <c r="F233" s="13">
        <f t="shared" si="63"/>
        <v>104.2</v>
      </c>
      <c r="G233" s="14">
        <v>0</v>
      </c>
      <c r="H233" s="14">
        <v>1.7</v>
      </c>
      <c r="I233" s="12">
        <v>0</v>
      </c>
      <c r="J233" s="12">
        <v>0</v>
      </c>
      <c r="K233" s="12">
        <v>0</v>
      </c>
      <c r="L233" s="12">
        <v>0</v>
      </c>
      <c r="M233" s="14">
        <v>0</v>
      </c>
      <c r="N233" s="14">
        <v>0</v>
      </c>
      <c r="O233" s="12">
        <v>0</v>
      </c>
      <c r="P233" s="12">
        <v>1</v>
      </c>
      <c r="Q233" s="14">
        <v>0.2</v>
      </c>
      <c r="R233" s="14">
        <v>0</v>
      </c>
      <c r="S233" s="14">
        <v>0</v>
      </c>
      <c r="T233" s="14">
        <v>0</v>
      </c>
      <c r="U233" s="15">
        <v>427</v>
      </c>
      <c r="V233" s="15">
        <v>2008</v>
      </c>
    </row>
    <row r="234" spans="1:22" ht="21.75" customHeight="1" x14ac:dyDescent="0.2">
      <c r="A234" s="10" t="s">
        <v>157</v>
      </c>
      <c r="B234" s="11">
        <v>200</v>
      </c>
      <c r="C234" s="12">
        <v>5.8</v>
      </c>
      <c r="D234" s="12">
        <v>3.6</v>
      </c>
      <c r="E234" s="12">
        <v>23.8</v>
      </c>
      <c r="F234" s="13">
        <f t="shared" si="63"/>
        <v>150.80000000000001</v>
      </c>
      <c r="G234" s="14">
        <v>0.5</v>
      </c>
      <c r="H234" s="14">
        <v>17.7</v>
      </c>
      <c r="I234" s="12">
        <v>0</v>
      </c>
      <c r="J234" s="12">
        <v>0</v>
      </c>
      <c r="K234" s="12">
        <v>0</v>
      </c>
      <c r="L234" s="12">
        <v>0.2</v>
      </c>
      <c r="M234" s="14">
        <v>0</v>
      </c>
      <c r="N234" s="14">
        <v>0</v>
      </c>
      <c r="O234" s="12">
        <v>0.2</v>
      </c>
      <c r="P234" s="12">
        <v>104.6</v>
      </c>
      <c r="Q234" s="14">
        <v>28.9</v>
      </c>
      <c r="R234" s="14">
        <v>0.9</v>
      </c>
      <c r="S234" s="14">
        <v>0.7</v>
      </c>
      <c r="T234" s="14">
        <v>9</v>
      </c>
      <c r="U234" s="15">
        <v>433</v>
      </c>
      <c r="V234" s="15">
        <v>2008</v>
      </c>
    </row>
    <row r="235" spans="1:22" ht="21.75" customHeight="1" x14ac:dyDescent="0.2">
      <c r="A235" s="10" t="s">
        <v>29</v>
      </c>
      <c r="B235" s="11">
        <v>50</v>
      </c>
      <c r="C235" s="12">
        <v>7.16</v>
      </c>
      <c r="D235" s="12">
        <v>1.5</v>
      </c>
      <c r="E235" s="12">
        <v>25.66</v>
      </c>
      <c r="F235" s="13">
        <f t="shared" si="63"/>
        <v>144.78</v>
      </c>
      <c r="G235" s="14">
        <v>0</v>
      </c>
      <c r="H235" s="14">
        <v>0</v>
      </c>
      <c r="I235" s="12">
        <v>0</v>
      </c>
      <c r="J235" s="12">
        <v>0</v>
      </c>
      <c r="K235" s="12">
        <v>0</v>
      </c>
      <c r="L235" s="12">
        <v>0</v>
      </c>
      <c r="M235" s="14">
        <v>0</v>
      </c>
      <c r="N235" s="14">
        <v>0</v>
      </c>
      <c r="O235" s="12">
        <v>0.3</v>
      </c>
      <c r="P235" s="12">
        <v>19.5</v>
      </c>
      <c r="Q235" s="14">
        <v>3.9</v>
      </c>
      <c r="R235" s="14">
        <v>0.3</v>
      </c>
      <c r="S235" s="14">
        <v>0.2</v>
      </c>
      <c r="T235" s="14">
        <v>0</v>
      </c>
      <c r="U235" s="15" t="s">
        <v>26</v>
      </c>
      <c r="V235" s="15" t="s">
        <v>26</v>
      </c>
    </row>
    <row r="236" spans="1:22" ht="21.75" customHeight="1" x14ac:dyDescent="0.2">
      <c r="A236" s="10" t="s">
        <v>35</v>
      </c>
      <c r="B236" s="11">
        <v>40</v>
      </c>
      <c r="C236" s="12">
        <v>2.6</v>
      </c>
      <c r="D236" s="12">
        <v>0.4</v>
      </c>
      <c r="E236" s="12">
        <v>17</v>
      </c>
      <c r="F236" s="13">
        <f t="shared" si="63"/>
        <v>82</v>
      </c>
      <c r="G236" s="14">
        <v>0</v>
      </c>
      <c r="H236" s="14">
        <v>0</v>
      </c>
      <c r="I236" s="12">
        <v>0.9</v>
      </c>
      <c r="J236" s="12">
        <v>0</v>
      </c>
      <c r="K236" s="12">
        <v>0.1</v>
      </c>
      <c r="L236" s="12">
        <v>0</v>
      </c>
      <c r="M236" s="14">
        <v>0</v>
      </c>
      <c r="N236" s="14">
        <v>0.1</v>
      </c>
      <c r="O236" s="12">
        <v>0.3</v>
      </c>
      <c r="P236" s="12">
        <v>34.799999999999997</v>
      </c>
      <c r="Q236" s="14">
        <v>7.6</v>
      </c>
      <c r="R236" s="14">
        <v>1.6</v>
      </c>
      <c r="S236" s="14">
        <v>0.5</v>
      </c>
      <c r="T236" s="14">
        <v>2.2000000000000002</v>
      </c>
      <c r="U236" s="15" t="s">
        <v>26</v>
      </c>
      <c r="V236" s="15">
        <v>2008</v>
      </c>
    </row>
    <row r="237" spans="1:22" ht="21.75" customHeight="1" x14ac:dyDescent="0.2">
      <c r="A237" s="16" t="s">
        <v>140</v>
      </c>
      <c r="B237" s="4"/>
      <c r="C237" s="13">
        <f>SUM(C231:C236)</f>
        <v>29.36</v>
      </c>
      <c r="D237" s="13">
        <f t="shared" ref="D237:E237" si="64">SUM(D231:D236)</f>
        <v>25.900000000000002</v>
      </c>
      <c r="E237" s="13">
        <f t="shared" si="64"/>
        <v>97.86</v>
      </c>
      <c r="F237" s="13">
        <f>(C237+E237)*4+(D237*9)</f>
        <v>741.98</v>
      </c>
      <c r="G237" s="17">
        <v>0.7</v>
      </c>
      <c r="H237" s="17">
        <v>264.3</v>
      </c>
      <c r="I237" s="13">
        <v>1.9</v>
      </c>
      <c r="J237" s="13">
        <v>2</v>
      </c>
      <c r="K237" s="13">
        <v>0.1</v>
      </c>
      <c r="L237" s="13">
        <v>0.5</v>
      </c>
      <c r="M237" s="17">
        <v>0.4</v>
      </c>
      <c r="N237" s="17">
        <v>0.1</v>
      </c>
      <c r="O237" s="13">
        <v>0.7</v>
      </c>
      <c r="P237" s="13">
        <v>290</v>
      </c>
      <c r="Q237" s="17">
        <v>45.4</v>
      </c>
      <c r="R237" s="17">
        <v>3</v>
      </c>
      <c r="S237" s="17">
        <v>1.9</v>
      </c>
      <c r="T237" s="17">
        <v>27.7</v>
      </c>
      <c r="U237" s="18" t="s">
        <v>139</v>
      </c>
      <c r="V237" s="18" t="s">
        <v>139</v>
      </c>
    </row>
    <row r="238" spans="1:22" ht="21.75" customHeight="1" x14ac:dyDescent="0.2">
      <c r="A238" s="7" t="s">
        <v>141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9"/>
    </row>
    <row r="239" spans="1:22" ht="21.75" customHeight="1" x14ac:dyDescent="0.2">
      <c r="A239" s="10" t="s">
        <v>184</v>
      </c>
      <c r="B239" s="11">
        <v>50</v>
      </c>
      <c r="C239" s="12">
        <v>1</v>
      </c>
      <c r="D239" s="12">
        <v>0.2</v>
      </c>
      <c r="E239" s="12">
        <v>5.0999999999999996</v>
      </c>
      <c r="F239" s="13">
        <f t="shared" ref="F239:F245" si="65">(C239+E239)*4+(D239*9)</f>
        <v>26.2</v>
      </c>
      <c r="G239" s="14">
        <v>1</v>
      </c>
      <c r="H239" s="14">
        <v>1.3</v>
      </c>
      <c r="I239" s="12">
        <v>0</v>
      </c>
      <c r="J239" s="12">
        <v>0</v>
      </c>
      <c r="K239" s="12">
        <v>0</v>
      </c>
      <c r="L239" s="12">
        <v>0</v>
      </c>
      <c r="M239" s="14">
        <v>0</v>
      </c>
      <c r="N239" s="14">
        <v>0</v>
      </c>
      <c r="O239" s="12">
        <v>0.4</v>
      </c>
      <c r="P239" s="12">
        <v>18.5</v>
      </c>
      <c r="Q239" s="14">
        <v>5.9</v>
      </c>
      <c r="R239" s="14">
        <v>0</v>
      </c>
      <c r="S239" s="14">
        <v>0</v>
      </c>
      <c r="T239" s="14">
        <v>0</v>
      </c>
      <c r="U239" s="15">
        <v>344</v>
      </c>
      <c r="V239" s="15">
        <v>2008</v>
      </c>
    </row>
    <row r="240" spans="1:22" ht="21.75" customHeight="1" x14ac:dyDescent="0.2">
      <c r="A240" s="10" t="s">
        <v>142</v>
      </c>
      <c r="B240" s="11" t="s">
        <v>48</v>
      </c>
      <c r="C240" s="12">
        <v>5.8</v>
      </c>
      <c r="D240" s="12">
        <v>5.7</v>
      </c>
      <c r="E240" s="12">
        <v>26.9</v>
      </c>
      <c r="F240" s="13">
        <f t="shared" si="65"/>
        <v>182.1</v>
      </c>
      <c r="G240" s="14">
        <v>10.6</v>
      </c>
      <c r="H240" s="14">
        <v>142.80000000000001</v>
      </c>
      <c r="I240" s="12">
        <v>1</v>
      </c>
      <c r="J240" s="12">
        <v>0</v>
      </c>
      <c r="K240" s="12">
        <v>0</v>
      </c>
      <c r="L240" s="12">
        <v>0</v>
      </c>
      <c r="M240" s="14">
        <v>0.6</v>
      </c>
      <c r="N240" s="14">
        <v>0.3</v>
      </c>
      <c r="O240" s="12">
        <v>1.5</v>
      </c>
      <c r="P240" s="12">
        <v>75.400000000000006</v>
      </c>
      <c r="Q240" s="14">
        <v>22.7</v>
      </c>
      <c r="R240" s="14">
        <v>1.5</v>
      </c>
      <c r="S240" s="14">
        <v>1.2</v>
      </c>
      <c r="T240" s="14">
        <v>5</v>
      </c>
      <c r="U240" s="15">
        <v>84</v>
      </c>
      <c r="V240" s="15">
        <v>2008</v>
      </c>
    </row>
    <row r="241" spans="1:22" ht="21.75" customHeight="1" x14ac:dyDescent="0.2">
      <c r="A241" s="10" t="s">
        <v>176</v>
      </c>
      <c r="B241" s="11" t="s">
        <v>34</v>
      </c>
      <c r="C241" s="12">
        <v>14.5</v>
      </c>
      <c r="D241" s="12">
        <v>23.8</v>
      </c>
      <c r="E241" s="12">
        <v>13.6</v>
      </c>
      <c r="F241" s="13">
        <f t="shared" si="65"/>
        <v>326.60000000000002</v>
      </c>
      <c r="G241" s="14">
        <v>0.8</v>
      </c>
      <c r="H241" s="14">
        <v>19.2</v>
      </c>
      <c r="I241" s="12">
        <v>1.4</v>
      </c>
      <c r="J241" s="12">
        <v>0</v>
      </c>
      <c r="K241" s="12">
        <v>0</v>
      </c>
      <c r="L241" s="12">
        <v>0.1</v>
      </c>
      <c r="M241" s="14">
        <v>1.6</v>
      </c>
      <c r="N241" s="14">
        <v>0.2</v>
      </c>
      <c r="O241" s="12">
        <v>2.4</v>
      </c>
      <c r="P241" s="12">
        <v>127.5</v>
      </c>
      <c r="Q241" s="14">
        <v>16.7</v>
      </c>
      <c r="R241" s="14">
        <v>1.7</v>
      </c>
      <c r="S241" s="14">
        <v>2.2000000000000002</v>
      </c>
      <c r="T241" s="14">
        <v>6.6</v>
      </c>
      <c r="U241" s="15">
        <v>262</v>
      </c>
      <c r="V241" s="15">
        <v>2008</v>
      </c>
    </row>
    <row r="242" spans="1:22" ht="21.75" customHeight="1" x14ac:dyDescent="0.2">
      <c r="A242" s="10" t="s">
        <v>212</v>
      </c>
      <c r="B242" s="11">
        <v>150</v>
      </c>
      <c r="C242" s="12">
        <v>8.3000000000000007</v>
      </c>
      <c r="D242" s="12">
        <v>3.6</v>
      </c>
      <c r="E242" s="12">
        <v>52.8</v>
      </c>
      <c r="F242" s="13">
        <f t="shared" si="65"/>
        <v>276.79999999999995</v>
      </c>
      <c r="G242" s="14">
        <v>0</v>
      </c>
      <c r="H242" s="14">
        <v>17.899999999999999</v>
      </c>
      <c r="I242" s="12">
        <v>1.2</v>
      </c>
      <c r="J242" s="12">
        <v>0.1</v>
      </c>
      <c r="K242" s="12">
        <v>0.1</v>
      </c>
      <c r="L242" s="12">
        <v>0</v>
      </c>
      <c r="M242" s="14">
        <v>0</v>
      </c>
      <c r="N242" s="14">
        <v>0.1</v>
      </c>
      <c r="O242" s="12">
        <v>0.5</v>
      </c>
      <c r="P242" s="12">
        <v>40.6</v>
      </c>
      <c r="Q242" s="14">
        <v>7.4</v>
      </c>
      <c r="R242" s="14">
        <v>0.9</v>
      </c>
      <c r="S242" s="14">
        <v>0.4</v>
      </c>
      <c r="T242" s="14">
        <v>0.8</v>
      </c>
      <c r="U242" s="15">
        <v>331</v>
      </c>
      <c r="V242" s="15">
        <v>2008</v>
      </c>
    </row>
    <row r="243" spans="1:22" ht="27" customHeight="1" x14ac:dyDescent="0.2">
      <c r="A243" s="10" t="s">
        <v>183</v>
      </c>
      <c r="B243" s="11">
        <v>200</v>
      </c>
      <c r="C243" s="12">
        <v>1</v>
      </c>
      <c r="D243" s="12">
        <v>1.5</v>
      </c>
      <c r="E243" s="12">
        <v>15.7</v>
      </c>
      <c r="F243" s="13">
        <f t="shared" si="65"/>
        <v>80.3</v>
      </c>
      <c r="G243" s="14">
        <v>0.2</v>
      </c>
      <c r="H243" s="14">
        <v>0.5</v>
      </c>
      <c r="I243" s="12">
        <v>0</v>
      </c>
      <c r="J243" s="12">
        <v>0</v>
      </c>
      <c r="K243" s="12">
        <v>0</v>
      </c>
      <c r="L243" s="12">
        <v>0</v>
      </c>
      <c r="M243" s="14">
        <v>0</v>
      </c>
      <c r="N243" s="14">
        <v>0</v>
      </c>
      <c r="O243" s="12">
        <v>0.2</v>
      </c>
      <c r="P243" s="12">
        <v>13.9</v>
      </c>
      <c r="Q243" s="14">
        <v>7.3</v>
      </c>
      <c r="R243" s="14">
        <v>1.1000000000000001</v>
      </c>
      <c r="S243" s="14">
        <v>0</v>
      </c>
      <c r="T243" s="14">
        <v>0</v>
      </c>
      <c r="U243" s="15">
        <v>402</v>
      </c>
      <c r="V243" s="15">
        <v>2008</v>
      </c>
    </row>
    <row r="244" spans="1:22" ht="21.75" customHeight="1" x14ac:dyDescent="0.2">
      <c r="A244" s="10" t="s">
        <v>35</v>
      </c>
      <c r="B244" s="11">
        <v>40</v>
      </c>
      <c r="C244" s="12">
        <v>2.6</v>
      </c>
      <c r="D244" s="12">
        <v>0.4</v>
      </c>
      <c r="E244" s="12">
        <v>17</v>
      </c>
      <c r="F244" s="13">
        <f t="shared" si="65"/>
        <v>82</v>
      </c>
      <c r="G244" s="14">
        <v>0</v>
      </c>
      <c r="H244" s="14">
        <v>0</v>
      </c>
      <c r="I244" s="12">
        <v>0.9</v>
      </c>
      <c r="J244" s="12">
        <v>0</v>
      </c>
      <c r="K244" s="12">
        <v>0.1</v>
      </c>
      <c r="L244" s="12">
        <v>0</v>
      </c>
      <c r="M244" s="14">
        <v>0</v>
      </c>
      <c r="N244" s="14">
        <v>0.1</v>
      </c>
      <c r="O244" s="12">
        <v>0.3</v>
      </c>
      <c r="P244" s="12">
        <v>34.799999999999997</v>
      </c>
      <c r="Q244" s="14">
        <v>7.6</v>
      </c>
      <c r="R244" s="14">
        <v>1.6</v>
      </c>
      <c r="S244" s="14">
        <v>0.5</v>
      </c>
      <c r="T244" s="14">
        <v>2.2000000000000002</v>
      </c>
      <c r="U244" s="15" t="s">
        <v>139</v>
      </c>
      <c r="V244" s="15">
        <v>2008</v>
      </c>
    </row>
    <row r="245" spans="1:22" ht="21.75" customHeight="1" x14ac:dyDescent="0.2">
      <c r="A245" s="10" t="s">
        <v>37</v>
      </c>
      <c r="B245" s="11">
        <v>40</v>
      </c>
      <c r="C245" s="12">
        <v>3.1</v>
      </c>
      <c r="D245" s="12">
        <v>0.2</v>
      </c>
      <c r="E245" s="12">
        <v>20.100000000000001</v>
      </c>
      <c r="F245" s="13">
        <f t="shared" si="65"/>
        <v>94.600000000000009</v>
      </c>
      <c r="G245" s="14">
        <v>0</v>
      </c>
      <c r="H245" s="14">
        <v>0</v>
      </c>
      <c r="I245" s="12">
        <v>0.8</v>
      </c>
      <c r="J245" s="12">
        <v>0</v>
      </c>
      <c r="K245" s="12">
        <v>0.1</v>
      </c>
      <c r="L245" s="12">
        <v>0</v>
      </c>
      <c r="M245" s="14">
        <v>0</v>
      </c>
      <c r="N245" s="14">
        <v>0.1</v>
      </c>
      <c r="O245" s="12">
        <v>0.6</v>
      </c>
      <c r="P245" s="12">
        <v>33.6</v>
      </c>
      <c r="Q245" s="14">
        <v>13.2</v>
      </c>
      <c r="R245" s="14">
        <v>0.8</v>
      </c>
      <c r="S245" s="14">
        <v>0.3</v>
      </c>
      <c r="T245" s="14">
        <v>0</v>
      </c>
      <c r="U245" s="15" t="s">
        <v>139</v>
      </c>
      <c r="V245" s="15">
        <v>2008</v>
      </c>
    </row>
    <row r="246" spans="1:22" ht="21.75" customHeight="1" x14ac:dyDescent="0.2">
      <c r="A246" s="16" t="s">
        <v>140</v>
      </c>
      <c r="B246" s="4"/>
      <c r="C246" s="13">
        <f>SUM(C239:C245)</f>
        <v>36.300000000000004</v>
      </c>
      <c r="D246" s="13">
        <f t="shared" ref="D246:E246" si="66">SUM(D239:D245)</f>
        <v>35.400000000000006</v>
      </c>
      <c r="E246" s="13">
        <f t="shared" si="66"/>
        <v>151.20000000000002</v>
      </c>
      <c r="F246" s="13">
        <f>(C246+E246)*4+(D246*9)</f>
        <v>1068.6000000000001</v>
      </c>
      <c r="G246" s="17">
        <v>12.6</v>
      </c>
      <c r="H246" s="17">
        <v>181.7</v>
      </c>
      <c r="I246" s="13">
        <v>5.3</v>
      </c>
      <c r="J246" s="13">
        <v>0.1</v>
      </c>
      <c r="K246" s="13">
        <v>0.3</v>
      </c>
      <c r="L246" s="13">
        <v>0.1</v>
      </c>
      <c r="M246" s="17">
        <v>2.2000000000000002</v>
      </c>
      <c r="N246" s="17">
        <v>0.8</v>
      </c>
      <c r="O246" s="13">
        <v>5.9</v>
      </c>
      <c r="P246" s="13">
        <v>344.3</v>
      </c>
      <c r="Q246" s="17">
        <v>80.8</v>
      </c>
      <c r="R246" s="17">
        <v>7.6</v>
      </c>
      <c r="S246" s="17">
        <v>4.5999999999999996</v>
      </c>
      <c r="T246" s="17">
        <v>14.6</v>
      </c>
      <c r="U246" s="18" t="s">
        <v>143</v>
      </c>
      <c r="V246" s="18" t="s">
        <v>143</v>
      </c>
    </row>
    <row r="247" spans="1:22" ht="21.75" customHeight="1" x14ac:dyDescent="0.2">
      <c r="A247" s="7" t="s">
        <v>144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9"/>
    </row>
    <row r="248" spans="1:22" ht="21.75" customHeight="1" x14ac:dyDescent="0.2">
      <c r="A248" s="10" t="s">
        <v>181</v>
      </c>
      <c r="B248" s="11">
        <v>80</v>
      </c>
      <c r="C248" s="12">
        <v>14.7</v>
      </c>
      <c r="D248" s="12">
        <v>22.6</v>
      </c>
      <c r="E248" s="12">
        <v>20.9</v>
      </c>
      <c r="F248" s="13">
        <f t="shared" ref="F248:F249" si="67">(C248+E248)*4+(D248*9)</f>
        <v>345.79999999999995</v>
      </c>
      <c r="G248" s="14">
        <v>0.1</v>
      </c>
      <c r="H248" s="14">
        <v>96.2</v>
      </c>
      <c r="I248" s="12">
        <v>1.6</v>
      </c>
      <c r="J248" s="12">
        <v>0.4</v>
      </c>
      <c r="K248" s="12">
        <v>0.1</v>
      </c>
      <c r="L248" s="12">
        <v>0.2</v>
      </c>
      <c r="M248" s="14">
        <v>0.4</v>
      </c>
      <c r="N248" s="14">
        <v>0.1</v>
      </c>
      <c r="O248" s="12">
        <v>2.1</v>
      </c>
      <c r="P248" s="12">
        <v>78.8</v>
      </c>
      <c r="Q248" s="14">
        <v>13.4</v>
      </c>
      <c r="R248" s="14">
        <v>0.6</v>
      </c>
      <c r="S248" s="14">
        <v>0.5</v>
      </c>
      <c r="T248" s="14">
        <v>3.1</v>
      </c>
      <c r="U248" s="15">
        <v>471</v>
      </c>
      <c r="V248" s="15">
        <v>2008</v>
      </c>
    </row>
    <row r="249" spans="1:22" ht="22.5" customHeight="1" x14ac:dyDescent="0.2">
      <c r="A249" s="43" t="s">
        <v>223</v>
      </c>
      <c r="B249" s="44">
        <v>200</v>
      </c>
      <c r="C249" s="44" t="s">
        <v>219</v>
      </c>
      <c r="D249" s="44">
        <v>0.2</v>
      </c>
      <c r="E249" s="44">
        <v>20.2</v>
      </c>
      <c r="F249" s="45">
        <f t="shared" si="67"/>
        <v>86.6</v>
      </c>
      <c r="G249" s="46">
        <v>4</v>
      </c>
      <c r="H249" s="46">
        <v>0</v>
      </c>
      <c r="I249" s="44">
        <v>0</v>
      </c>
      <c r="J249" s="44">
        <v>0</v>
      </c>
      <c r="K249" s="44">
        <v>0</v>
      </c>
      <c r="L249" s="44">
        <v>0</v>
      </c>
      <c r="M249" s="46">
        <v>0</v>
      </c>
      <c r="N249" s="46">
        <v>0.1</v>
      </c>
      <c r="O249" s="44">
        <v>0.2</v>
      </c>
      <c r="P249" s="44">
        <v>14</v>
      </c>
      <c r="Q249" s="46">
        <v>8</v>
      </c>
      <c r="R249" s="46">
        <v>2.8</v>
      </c>
      <c r="S249" s="46">
        <v>0.1</v>
      </c>
      <c r="T249" s="46">
        <v>2</v>
      </c>
      <c r="U249" s="46" t="s">
        <v>26</v>
      </c>
      <c r="V249" s="46">
        <v>2008</v>
      </c>
    </row>
    <row r="250" spans="1:22" ht="21.75" customHeight="1" x14ac:dyDescent="0.2">
      <c r="A250" s="16" t="s">
        <v>145</v>
      </c>
      <c r="B250" s="4"/>
      <c r="C250" s="13">
        <f>SUM(C248:C249)</f>
        <v>14.7</v>
      </c>
      <c r="D250" s="13">
        <f t="shared" ref="D250:E250" si="68">SUM(D248:D249)</f>
        <v>22.8</v>
      </c>
      <c r="E250" s="13">
        <f t="shared" si="68"/>
        <v>41.099999999999994</v>
      </c>
      <c r="F250" s="13">
        <f>(C250+E250)*4+(D250*9)</f>
        <v>428.4</v>
      </c>
      <c r="G250" s="17">
        <v>4.0999999999999996</v>
      </c>
      <c r="H250" s="17">
        <v>96.2</v>
      </c>
      <c r="I250" s="13">
        <v>1.6</v>
      </c>
      <c r="J250" s="13">
        <v>0.4</v>
      </c>
      <c r="K250" s="13">
        <v>0.1</v>
      </c>
      <c r="L250" s="13">
        <v>0.2</v>
      </c>
      <c r="M250" s="17">
        <v>0.4</v>
      </c>
      <c r="N250" s="17">
        <v>0.2</v>
      </c>
      <c r="O250" s="13">
        <v>2.2999999999999998</v>
      </c>
      <c r="P250" s="13">
        <v>92.8</v>
      </c>
      <c r="Q250" s="17">
        <v>21.4</v>
      </c>
      <c r="R250" s="17">
        <v>3.4</v>
      </c>
      <c r="S250" s="17">
        <v>0.6</v>
      </c>
      <c r="T250" s="17">
        <v>5.0999999999999996</v>
      </c>
      <c r="U250" s="18" t="s">
        <v>143</v>
      </c>
      <c r="V250" s="18" t="s">
        <v>143</v>
      </c>
    </row>
    <row r="251" spans="1:22" ht="21.75" customHeight="1" x14ac:dyDescent="0.2">
      <c r="A251" s="16" t="s">
        <v>146</v>
      </c>
      <c r="B251" s="19"/>
      <c r="C251" s="13">
        <f>C237+C246+C250</f>
        <v>80.36</v>
      </c>
      <c r="D251" s="13">
        <f t="shared" ref="D251:E251" si="69">D237+D246+D250</f>
        <v>84.100000000000009</v>
      </c>
      <c r="E251" s="13">
        <f t="shared" si="69"/>
        <v>290.15999999999997</v>
      </c>
      <c r="F251" s="13">
        <f>(C251+E251)*4+(D251*9)</f>
        <v>2238.98</v>
      </c>
      <c r="G251" s="17">
        <v>17.399999999999999</v>
      </c>
      <c r="H251" s="17">
        <v>542.20000000000005</v>
      </c>
      <c r="I251" s="13">
        <v>8.8000000000000007</v>
      </c>
      <c r="J251" s="13">
        <v>2.5</v>
      </c>
      <c r="K251" s="13">
        <v>0.5</v>
      </c>
      <c r="L251" s="13">
        <v>0.8</v>
      </c>
      <c r="M251" s="17">
        <v>3</v>
      </c>
      <c r="N251" s="17">
        <v>1.1000000000000001</v>
      </c>
      <c r="O251" s="13">
        <v>8.9</v>
      </c>
      <c r="P251" s="13">
        <v>727.1</v>
      </c>
      <c r="Q251" s="17">
        <v>147.6</v>
      </c>
      <c r="R251" s="17">
        <v>14</v>
      </c>
      <c r="S251" s="17">
        <v>7.1</v>
      </c>
      <c r="T251" s="17">
        <v>47.4</v>
      </c>
      <c r="U251" s="18" t="s">
        <v>143</v>
      </c>
      <c r="V251" s="18" t="s">
        <v>143</v>
      </c>
    </row>
    <row r="254" spans="1:22" ht="18" customHeight="1" x14ac:dyDescent="0.2">
      <c r="A254" s="20" t="s">
        <v>187</v>
      </c>
      <c r="C254" s="21">
        <f>(C14+C39+C62+C88+C114)/5</f>
        <v>27.267999999999994</v>
      </c>
      <c r="D254" s="21">
        <f t="shared" ref="D254:F254" si="70">(D14+D39+D62+D88+D114)/5</f>
        <v>24.42</v>
      </c>
      <c r="E254" s="21">
        <f t="shared" si="70"/>
        <v>109.508</v>
      </c>
      <c r="F254" s="21">
        <f t="shared" si="70"/>
        <v>766.88400000000001</v>
      </c>
      <c r="G254" s="22"/>
      <c r="H254" s="23"/>
      <c r="I254" s="23"/>
      <c r="J254" s="23"/>
      <c r="K254" s="22"/>
      <c r="L254" s="22"/>
      <c r="M254" s="22"/>
      <c r="N254" s="22"/>
    </row>
    <row r="255" spans="1:22" ht="18" customHeight="1" x14ac:dyDescent="0.2">
      <c r="A255" s="20" t="s">
        <v>188</v>
      </c>
      <c r="C255" s="21">
        <f>(C23+C48+C71+C97+C123)/5</f>
        <v>28.140000000000004</v>
      </c>
      <c r="D255" s="21">
        <f t="shared" ref="D255:F255" si="71">(D23+D48+D71+D97+D123)/5</f>
        <v>28.839999999999996</v>
      </c>
      <c r="E255" s="21">
        <f t="shared" si="71"/>
        <v>117.02000000000001</v>
      </c>
      <c r="F255" s="21">
        <f t="shared" si="71"/>
        <v>840.2</v>
      </c>
      <c r="G255" s="22"/>
      <c r="H255" s="23"/>
      <c r="I255" s="23"/>
      <c r="J255" s="23"/>
      <c r="K255" s="22"/>
      <c r="L255" s="22"/>
      <c r="M255" s="22"/>
      <c r="N255" s="22"/>
    </row>
    <row r="256" spans="1:22" ht="18" customHeight="1" x14ac:dyDescent="0.2">
      <c r="A256" s="20" t="s">
        <v>189</v>
      </c>
      <c r="C256" s="21">
        <f>(C27+C52+C75+C101+C127)/5</f>
        <v>13.894</v>
      </c>
      <c r="D256" s="21">
        <f t="shared" ref="D256:F256" si="72">(D27+D52+D75+D101+D127)/5</f>
        <v>14.234</v>
      </c>
      <c r="E256" s="21">
        <f t="shared" si="72"/>
        <v>52.64</v>
      </c>
      <c r="F256" s="21">
        <f t="shared" si="72"/>
        <v>394.24200000000002</v>
      </c>
      <c r="G256" s="22"/>
      <c r="H256" s="22"/>
      <c r="I256" s="22"/>
      <c r="J256" s="22"/>
      <c r="K256" s="22"/>
      <c r="L256" s="22"/>
      <c r="M256" s="22"/>
      <c r="N256" s="22"/>
    </row>
    <row r="257" spans="1:14" ht="18" customHeight="1" x14ac:dyDescent="0.2">
      <c r="A257" s="20" t="s">
        <v>190</v>
      </c>
      <c r="C257" s="21">
        <f>SUM(C254:C256)</f>
        <v>69.302000000000007</v>
      </c>
      <c r="D257" s="21">
        <f t="shared" ref="D257:F257" si="73">SUM(D254:D256)</f>
        <v>67.494</v>
      </c>
      <c r="E257" s="21">
        <f t="shared" si="73"/>
        <v>279.16800000000001</v>
      </c>
      <c r="F257" s="21">
        <f t="shared" si="73"/>
        <v>2001.326</v>
      </c>
      <c r="G257" s="22"/>
      <c r="H257" s="22"/>
      <c r="I257" s="22"/>
      <c r="J257" s="22"/>
      <c r="K257" s="22"/>
      <c r="L257" s="22"/>
      <c r="M257" s="22"/>
      <c r="N257" s="22"/>
    </row>
    <row r="258" spans="1:14" ht="18" customHeight="1" x14ac:dyDescent="0.2">
      <c r="C258" s="21"/>
      <c r="D258" s="21"/>
      <c r="E258" s="21"/>
      <c r="F258" s="21"/>
      <c r="G258" s="23"/>
      <c r="H258" s="23"/>
      <c r="I258" s="23"/>
      <c r="J258" s="23"/>
      <c r="K258" s="23"/>
      <c r="L258" s="23"/>
      <c r="M258" s="23"/>
      <c r="N258" s="23"/>
    </row>
    <row r="259" spans="1:14" ht="18" customHeight="1" x14ac:dyDescent="0.2">
      <c r="A259" s="20" t="s">
        <v>191</v>
      </c>
      <c r="C259" s="21">
        <f>(C139+C163+C188+C212+C237)/5</f>
        <v>25.007999999999999</v>
      </c>
      <c r="D259" s="21">
        <f t="shared" ref="D259:F259" si="74">(D139+D163+D188+D212+D237)/5</f>
        <v>21.86</v>
      </c>
      <c r="E259" s="21">
        <f t="shared" si="74"/>
        <v>114.36800000000001</v>
      </c>
      <c r="F259" s="21">
        <f t="shared" si="74"/>
        <v>754.24399999999991</v>
      </c>
      <c r="G259" s="22"/>
      <c r="H259" s="23"/>
      <c r="I259" s="23"/>
      <c r="J259" s="23"/>
      <c r="K259" s="22"/>
      <c r="L259" s="22"/>
      <c r="M259" s="22"/>
      <c r="N259" s="22"/>
    </row>
    <row r="260" spans="1:14" ht="18" customHeight="1" x14ac:dyDescent="0.2">
      <c r="A260" s="20" t="s">
        <v>192</v>
      </c>
      <c r="C260" s="21">
        <f>(C147+C172+C197+C220+C246)/5</f>
        <v>28.920000000000005</v>
      </c>
      <c r="D260" s="21">
        <f t="shared" ref="D260:F260" si="75">(D147+D172+D197+D220+D246)/5</f>
        <v>29.334000000000003</v>
      </c>
      <c r="E260" s="21">
        <f t="shared" si="75"/>
        <v>121.24000000000001</v>
      </c>
      <c r="F260" s="21">
        <f t="shared" si="75"/>
        <v>864.64599999999996</v>
      </c>
      <c r="G260" s="22"/>
      <c r="H260" s="23"/>
      <c r="I260" s="23"/>
      <c r="J260" s="23"/>
      <c r="K260" s="22"/>
      <c r="L260" s="22"/>
      <c r="M260" s="22"/>
      <c r="N260" s="22"/>
    </row>
    <row r="261" spans="1:14" ht="18" customHeight="1" x14ac:dyDescent="0.2">
      <c r="A261" s="20" t="s">
        <v>193</v>
      </c>
      <c r="C261" s="21">
        <f>(C151+C176+C201+C224+C250)/5</f>
        <v>13.093999999999999</v>
      </c>
      <c r="D261" s="21">
        <f t="shared" ref="D261:F261" si="76">(D151+D176+D201+D224+D250)/5</f>
        <v>14.874000000000001</v>
      </c>
      <c r="E261" s="21">
        <f t="shared" si="76"/>
        <v>52.08</v>
      </c>
      <c r="F261" s="21">
        <f t="shared" si="76"/>
        <v>394.56200000000001</v>
      </c>
      <c r="G261" s="22"/>
      <c r="H261" s="22"/>
      <c r="I261" s="22"/>
      <c r="J261" s="22"/>
      <c r="K261" s="22"/>
      <c r="L261" s="22"/>
      <c r="M261" s="22"/>
      <c r="N261" s="22"/>
    </row>
    <row r="262" spans="1:14" ht="18" customHeight="1" x14ac:dyDescent="0.2">
      <c r="A262" s="20" t="s">
        <v>194</v>
      </c>
      <c r="C262" s="21">
        <f>SUM(C259:C261)</f>
        <v>67.022000000000006</v>
      </c>
      <c r="D262" s="21">
        <f t="shared" ref="D262:F262" si="77">SUM(D259:D261)</f>
        <v>66.067999999999998</v>
      </c>
      <c r="E262" s="21">
        <f t="shared" si="77"/>
        <v>287.68799999999999</v>
      </c>
      <c r="F262" s="21">
        <f t="shared" si="77"/>
        <v>2013.4519999999998</v>
      </c>
      <c r="G262" s="22"/>
      <c r="H262" s="22"/>
      <c r="I262" s="22"/>
      <c r="J262" s="22"/>
      <c r="K262" s="22"/>
      <c r="L262" s="22"/>
      <c r="M262" s="22"/>
      <c r="N262" s="22"/>
    </row>
    <row r="263" spans="1:14" ht="18" customHeight="1" x14ac:dyDescent="0.2">
      <c r="C263" s="21"/>
      <c r="D263" s="21"/>
      <c r="E263" s="21"/>
      <c r="F263" s="21"/>
    </row>
    <row r="264" spans="1:14" ht="18" customHeight="1" x14ac:dyDescent="0.2">
      <c r="A264" s="20" t="s">
        <v>195</v>
      </c>
      <c r="C264" s="21">
        <f>(C254+C259)/2</f>
        <v>26.137999999999998</v>
      </c>
      <c r="D264" s="21">
        <f t="shared" ref="D264:F264" si="78">(D254+D259)/2</f>
        <v>23.14</v>
      </c>
      <c r="E264" s="21">
        <f t="shared" si="78"/>
        <v>111.938</v>
      </c>
      <c r="F264" s="21">
        <f t="shared" si="78"/>
        <v>760.56399999999996</v>
      </c>
    </row>
    <row r="265" spans="1:14" ht="18" customHeight="1" x14ac:dyDescent="0.2">
      <c r="A265" s="20" t="s">
        <v>196</v>
      </c>
      <c r="C265" s="21">
        <f>(C255+C260)/2</f>
        <v>28.530000000000005</v>
      </c>
      <c r="D265" s="21">
        <f t="shared" ref="D265:F265" si="79">(D255+D260)/2</f>
        <v>29.087</v>
      </c>
      <c r="E265" s="21">
        <f t="shared" si="79"/>
        <v>119.13000000000001</v>
      </c>
      <c r="F265" s="21">
        <f t="shared" si="79"/>
        <v>852.423</v>
      </c>
    </row>
    <row r="266" spans="1:14" ht="18" customHeight="1" x14ac:dyDescent="0.2">
      <c r="A266" s="20" t="s">
        <v>197</v>
      </c>
      <c r="C266" s="21">
        <f>(C256+C261)/2</f>
        <v>13.494</v>
      </c>
      <c r="D266" s="21">
        <f t="shared" ref="D266:F266" si="80">(D256+D261)/2</f>
        <v>14.554</v>
      </c>
      <c r="E266" s="21">
        <f t="shared" si="80"/>
        <v>52.36</v>
      </c>
      <c r="F266" s="21">
        <f t="shared" si="80"/>
        <v>394.40200000000004</v>
      </c>
    </row>
    <row r="267" spans="1:14" ht="18" customHeight="1" x14ac:dyDescent="0.2">
      <c r="A267" s="20" t="s">
        <v>198</v>
      </c>
      <c r="C267" s="21">
        <f>SUM(C264:C266)</f>
        <v>68.162000000000006</v>
      </c>
      <c r="D267" s="21">
        <f t="shared" ref="D267:F267" si="81">SUM(D264:D266)</f>
        <v>66.781000000000006</v>
      </c>
      <c r="E267" s="21">
        <f t="shared" si="81"/>
        <v>283.428</v>
      </c>
      <c r="F267" s="21">
        <f t="shared" si="81"/>
        <v>2007.3890000000001</v>
      </c>
    </row>
    <row r="270" spans="1:14" hidden="1" x14ac:dyDescent="0.2">
      <c r="C270" s="42" t="s">
        <v>199</v>
      </c>
      <c r="D270" s="42"/>
      <c r="E270" s="42"/>
      <c r="F270" s="42"/>
    </row>
    <row r="271" spans="1:14" hidden="1" x14ac:dyDescent="0.2">
      <c r="C271" s="32" t="s">
        <v>200</v>
      </c>
      <c r="D271" s="24" t="s">
        <v>201</v>
      </c>
      <c r="E271" s="24" t="s">
        <v>202</v>
      </c>
      <c r="F271" s="24" t="s">
        <v>203</v>
      </c>
    </row>
    <row r="272" spans="1:14" hidden="1" x14ac:dyDescent="0.2">
      <c r="B272" s="2" t="s">
        <v>207</v>
      </c>
      <c r="C272" s="25">
        <v>19.25</v>
      </c>
      <c r="D272" s="26">
        <v>19.75</v>
      </c>
      <c r="E272" s="26">
        <v>83.75</v>
      </c>
      <c r="F272" s="26">
        <v>587.5</v>
      </c>
    </row>
    <row r="273" spans="2:10" hidden="1" x14ac:dyDescent="0.2">
      <c r="B273" s="2" t="s">
        <v>208</v>
      </c>
      <c r="C273" s="25">
        <v>26.95</v>
      </c>
      <c r="D273" s="26">
        <v>27.65</v>
      </c>
      <c r="E273" s="26">
        <v>117.25</v>
      </c>
      <c r="F273" s="26">
        <v>822.5</v>
      </c>
    </row>
    <row r="274" spans="2:10" hidden="1" x14ac:dyDescent="0.2">
      <c r="B274" s="2" t="s">
        <v>209</v>
      </c>
      <c r="C274" s="25">
        <v>11.55</v>
      </c>
      <c r="D274" s="25">
        <v>11.85</v>
      </c>
      <c r="E274" s="25">
        <v>50.25</v>
      </c>
      <c r="F274" s="25">
        <v>352.5</v>
      </c>
    </row>
    <row r="275" spans="2:10" hidden="1" x14ac:dyDescent="0.2">
      <c r="B275" s="2" t="s">
        <v>210</v>
      </c>
      <c r="C275" s="25">
        <v>57.75</v>
      </c>
      <c r="D275" s="25">
        <v>59.25</v>
      </c>
      <c r="E275" s="25">
        <v>251.25</v>
      </c>
      <c r="F275" s="25">
        <v>1762.5</v>
      </c>
    </row>
    <row r="276" spans="2:10" hidden="1" x14ac:dyDescent="0.2"/>
    <row r="277" spans="2:10" hidden="1" x14ac:dyDescent="0.2">
      <c r="C277" s="41" t="s">
        <v>204</v>
      </c>
      <c r="D277" s="41"/>
      <c r="E277" s="41"/>
      <c r="F277" s="41"/>
    </row>
    <row r="278" spans="2:10" hidden="1" x14ac:dyDescent="0.2">
      <c r="C278" s="33" t="s">
        <v>200</v>
      </c>
      <c r="D278" s="27" t="s">
        <v>201</v>
      </c>
      <c r="E278" s="27" t="s">
        <v>202</v>
      </c>
      <c r="F278" s="27" t="s">
        <v>203</v>
      </c>
    </row>
    <row r="279" spans="2:10" hidden="1" x14ac:dyDescent="0.2">
      <c r="B279" s="2" t="s">
        <v>207</v>
      </c>
      <c r="C279" s="28">
        <f>C254*100/C272-100</f>
        <v>41.651948051948011</v>
      </c>
      <c r="D279" s="28">
        <f t="shared" ref="D279:F279" si="82">D254*100/D272-100</f>
        <v>23.64556962025317</v>
      </c>
      <c r="E279" s="28">
        <f t="shared" si="82"/>
        <v>30.75582089552239</v>
      </c>
      <c r="F279" s="28">
        <f t="shared" si="82"/>
        <v>30.533446808510632</v>
      </c>
      <c r="G279" s="29"/>
      <c r="H279" s="29"/>
      <c r="I279" s="29"/>
      <c r="J279" s="29"/>
    </row>
    <row r="280" spans="2:10" hidden="1" x14ac:dyDescent="0.2">
      <c r="B280" s="2" t="s">
        <v>208</v>
      </c>
      <c r="C280" s="28">
        <f>C255*100/C273-100</f>
        <v>4.4155844155844335</v>
      </c>
      <c r="D280" s="28">
        <f t="shared" ref="D280:F280" si="83">D255*100/D273-100</f>
        <v>4.3037974683544178</v>
      </c>
      <c r="E280" s="28">
        <f t="shared" si="83"/>
        <v>-0.19616204690829875</v>
      </c>
      <c r="F280" s="28">
        <f t="shared" si="83"/>
        <v>2.1519756838905835</v>
      </c>
      <c r="G280" s="29"/>
      <c r="H280" s="29"/>
      <c r="I280" s="29"/>
      <c r="J280" s="29"/>
    </row>
    <row r="281" spans="2:10" hidden="1" x14ac:dyDescent="0.2">
      <c r="B281" s="2" t="s">
        <v>209</v>
      </c>
      <c r="C281" s="28">
        <f>C256*100/C274-100</f>
        <v>20.294372294372295</v>
      </c>
      <c r="D281" s="28">
        <f t="shared" ref="D281:F281" si="84">D256*100/D274-100</f>
        <v>20.118143459915629</v>
      </c>
      <c r="E281" s="28">
        <f t="shared" si="84"/>
        <v>4.756218905472636</v>
      </c>
      <c r="F281" s="28">
        <f t="shared" si="84"/>
        <v>11.841702127659588</v>
      </c>
      <c r="G281" s="29"/>
      <c r="H281" s="29"/>
      <c r="I281" s="29"/>
      <c r="J281" s="29"/>
    </row>
    <row r="282" spans="2:10" hidden="1" x14ac:dyDescent="0.2">
      <c r="B282" s="2" t="s">
        <v>210</v>
      </c>
      <c r="C282" s="28">
        <f>C257*100/C275-100</f>
        <v>20.003463203463212</v>
      </c>
      <c r="D282" s="28">
        <f t="shared" ref="D282:F282" si="85">D257*100/D275-100</f>
        <v>13.9139240506329</v>
      </c>
      <c r="E282" s="28">
        <f t="shared" si="85"/>
        <v>11.111641791044775</v>
      </c>
      <c r="F282" s="28">
        <f t="shared" si="85"/>
        <v>13.550411347517738</v>
      </c>
      <c r="G282" s="29"/>
      <c r="H282" s="29"/>
      <c r="I282" s="29"/>
      <c r="J282" s="29"/>
    </row>
    <row r="283" spans="2:10" hidden="1" x14ac:dyDescent="0.2">
      <c r="C283" s="30"/>
      <c r="D283" s="30"/>
      <c r="E283" s="30"/>
      <c r="F283" s="30"/>
    </row>
    <row r="284" spans="2:10" hidden="1" x14ac:dyDescent="0.2">
      <c r="C284" s="41" t="s">
        <v>205</v>
      </c>
      <c r="D284" s="41"/>
      <c r="E284" s="41"/>
      <c r="F284" s="41"/>
    </row>
    <row r="285" spans="2:10" hidden="1" x14ac:dyDescent="0.2">
      <c r="C285" s="33" t="s">
        <v>200</v>
      </c>
      <c r="D285" s="27" t="s">
        <v>201</v>
      </c>
      <c r="E285" s="27" t="s">
        <v>202</v>
      </c>
      <c r="F285" s="27" t="s">
        <v>203</v>
      </c>
    </row>
    <row r="286" spans="2:10" hidden="1" x14ac:dyDescent="0.2">
      <c r="B286" s="2" t="s">
        <v>207</v>
      </c>
      <c r="C286" s="28">
        <f>C259*100/C272-100</f>
        <v>29.911688311688295</v>
      </c>
      <c r="D286" s="28">
        <f t="shared" ref="D286:F286" si="86">D259*100/D272-100</f>
        <v>10.683544303797461</v>
      </c>
      <c r="E286" s="28">
        <f t="shared" si="86"/>
        <v>36.55880597014928</v>
      </c>
      <c r="F286" s="28">
        <f t="shared" si="86"/>
        <v>28.381957446808514</v>
      </c>
    </row>
    <row r="287" spans="2:10" hidden="1" x14ac:dyDescent="0.2">
      <c r="B287" s="2" t="s">
        <v>208</v>
      </c>
      <c r="C287" s="28">
        <f>C260*100/C273-100</f>
        <v>7.3098330241187597</v>
      </c>
      <c r="D287" s="28">
        <f t="shared" ref="D287:F287" si="87">D260*100/D273-100</f>
        <v>6.0904159132007436</v>
      </c>
      <c r="E287" s="28">
        <f t="shared" si="87"/>
        <v>3.4029850746268693</v>
      </c>
      <c r="F287" s="28">
        <f t="shared" si="87"/>
        <v>5.1241337386018131</v>
      </c>
    </row>
    <row r="288" spans="2:10" hidden="1" x14ac:dyDescent="0.2">
      <c r="B288" s="2" t="s">
        <v>209</v>
      </c>
      <c r="C288" s="28">
        <f>C261*100/C274-100</f>
        <v>13.367965367965354</v>
      </c>
      <c r="D288" s="28">
        <f t="shared" ref="D288:F288" si="88">D261*100/D274-100</f>
        <v>25.51898734177216</v>
      </c>
      <c r="E288" s="28">
        <f t="shared" si="88"/>
        <v>3.641791044776113</v>
      </c>
      <c r="F288" s="28">
        <f t="shared" si="88"/>
        <v>11.932482269503552</v>
      </c>
    </row>
    <row r="289" spans="2:6" hidden="1" x14ac:dyDescent="0.2">
      <c r="B289" s="2" t="s">
        <v>210</v>
      </c>
      <c r="C289" s="28">
        <f>C262*100/C275-100</f>
        <v>16.055411255411272</v>
      </c>
      <c r="D289" s="28">
        <f t="shared" ref="D289:F289" si="89">D262*100/D275-100</f>
        <v>11.507172995780593</v>
      </c>
      <c r="E289" s="28">
        <f t="shared" si="89"/>
        <v>14.502686567164176</v>
      </c>
      <c r="F289" s="28">
        <f t="shared" si="89"/>
        <v>14.238411347517726</v>
      </c>
    </row>
    <row r="290" spans="2:6" hidden="1" x14ac:dyDescent="0.2">
      <c r="C290" s="30"/>
      <c r="D290" s="30"/>
      <c r="E290" s="30"/>
      <c r="F290" s="30"/>
    </row>
    <row r="291" spans="2:6" hidden="1" x14ac:dyDescent="0.2">
      <c r="C291" s="41" t="s">
        <v>206</v>
      </c>
      <c r="D291" s="41"/>
      <c r="E291" s="41"/>
      <c r="F291" s="41"/>
    </row>
    <row r="292" spans="2:6" hidden="1" x14ac:dyDescent="0.2">
      <c r="C292" s="33" t="s">
        <v>200</v>
      </c>
      <c r="D292" s="27" t="s">
        <v>201</v>
      </c>
      <c r="E292" s="27" t="s">
        <v>202</v>
      </c>
      <c r="F292" s="27" t="s">
        <v>203</v>
      </c>
    </row>
    <row r="293" spans="2:6" hidden="1" x14ac:dyDescent="0.2">
      <c r="B293" s="2" t="s">
        <v>207</v>
      </c>
      <c r="C293" s="28">
        <f>(C279+C286)/2</f>
        <v>35.781818181818153</v>
      </c>
      <c r="D293" s="28">
        <f t="shared" ref="D293:F293" si="90">(D279+D286)/2</f>
        <v>17.164556962025316</v>
      </c>
      <c r="E293" s="28">
        <f t="shared" si="90"/>
        <v>33.657313432835835</v>
      </c>
      <c r="F293" s="28">
        <f t="shared" si="90"/>
        <v>29.457702127659573</v>
      </c>
    </row>
    <row r="294" spans="2:6" hidden="1" x14ac:dyDescent="0.2">
      <c r="B294" s="2" t="s">
        <v>208</v>
      </c>
      <c r="C294" s="28">
        <f>(C280+C287)/2</f>
        <v>5.8627087198515966</v>
      </c>
      <c r="D294" s="28">
        <f t="shared" ref="D294:F294" si="91">(D280+D287)/2</f>
        <v>5.1971066907775807</v>
      </c>
      <c r="E294" s="28">
        <f t="shared" si="91"/>
        <v>1.6034115138592853</v>
      </c>
      <c r="F294" s="28">
        <f t="shared" si="91"/>
        <v>3.6380547112461983</v>
      </c>
    </row>
    <row r="295" spans="2:6" hidden="1" x14ac:dyDescent="0.2">
      <c r="B295" s="2" t="s">
        <v>209</v>
      </c>
      <c r="C295" s="28">
        <f>(C281+C288)/2</f>
        <v>16.831168831168824</v>
      </c>
      <c r="D295" s="28">
        <f t="shared" ref="D295:F295" si="92">(D281+D288)/2</f>
        <v>22.818565400843895</v>
      </c>
      <c r="E295" s="28">
        <f t="shared" si="92"/>
        <v>4.1990049751243745</v>
      </c>
      <c r="F295" s="28">
        <f t="shared" si="92"/>
        <v>11.88709219858157</v>
      </c>
    </row>
    <row r="296" spans="2:6" hidden="1" x14ac:dyDescent="0.2">
      <c r="B296" s="2" t="s">
        <v>210</v>
      </c>
      <c r="C296" s="28">
        <f>(C282+C289)/2</f>
        <v>18.029437229437242</v>
      </c>
      <c r="D296" s="28">
        <f t="shared" ref="D296:F296" si="93">(D282+D289)/2</f>
        <v>12.710548523206747</v>
      </c>
      <c r="E296" s="28">
        <f t="shared" si="93"/>
        <v>12.807164179104475</v>
      </c>
      <c r="F296" s="28">
        <f t="shared" si="93"/>
        <v>13.894411347517732</v>
      </c>
    </row>
    <row r="297" spans="2:6" hidden="1" x14ac:dyDescent="0.2">
      <c r="C297" s="30"/>
      <c r="D297" s="30"/>
      <c r="E297" s="30"/>
      <c r="F297" s="30"/>
    </row>
    <row r="298" spans="2:6" x14ac:dyDescent="0.2">
      <c r="C298" s="30"/>
      <c r="D298" s="30"/>
      <c r="E298" s="30"/>
      <c r="F298" s="30"/>
    </row>
    <row r="299" spans="2:6" x14ac:dyDescent="0.2">
      <c r="C299" s="30"/>
      <c r="D299" s="30"/>
      <c r="E299" s="30"/>
      <c r="F299" s="30"/>
    </row>
  </sheetData>
  <autoFilter ref="A1:V251"/>
  <mergeCells count="64">
    <mergeCell ref="G228:T228"/>
    <mergeCell ref="U228:U229"/>
    <mergeCell ref="V228:V229"/>
    <mergeCell ref="C270:F270"/>
    <mergeCell ref="C277:F277"/>
    <mergeCell ref="C284:F284"/>
    <mergeCell ref="C291:F291"/>
    <mergeCell ref="U79:U80"/>
    <mergeCell ref="V79:V80"/>
    <mergeCell ref="A105:A106"/>
    <mergeCell ref="B105:B106"/>
    <mergeCell ref="C105:F105"/>
    <mergeCell ref="G105:T105"/>
    <mergeCell ref="U105:U106"/>
    <mergeCell ref="V105:V106"/>
    <mergeCell ref="A130:A131"/>
    <mergeCell ref="B130:B131"/>
    <mergeCell ref="C130:F130"/>
    <mergeCell ref="G130:T130"/>
    <mergeCell ref="U130:U131"/>
    <mergeCell ref="V130:V131"/>
    <mergeCell ref="A154:A155"/>
    <mergeCell ref="B154:B155"/>
    <mergeCell ref="C154:F154"/>
    <mergeCell ref="G154:T154"/>
    <mergeCell ref="U154:U155"/>
    <mergeCell ref="V154:V155"/>
    <mergeCell ref="A5:A6"/>
    <mergeCell ref="B5:B6"/>
    <mergeCell ref="C5:F5"/>
    <mergeCell ref="G5:T5"/>
    <mergeCell ref="U5:U6"/>
    <mergeCell ref="V5:V6"/>
    <mergeCell ref="A30:A31"/>
    <mergeCell ref="B30:B31"/>
    <mergeCell ref="C30:F30"/>
    <mergeCell ref="G30:T30"/>
    <mergeCell ref="U30:U31"/>
    <mergeCell ref="V30:V31"/>
    <mergeCell ref="A55:A56"/>
    <mergeCell ref="B55:B56"/>
    <mergeCell ref="C55:F55"/>
    <mergeCell ref="G55:T55"/>
    <mergeCell ref="U55:U56"/>
    <mergeCell ref="V55:V56"/>
    <mergeCell ref="A79:A80"/>
    <mergeCell ref="B79:B80"/>
    <mergeCell ref="C79:F79"/>
    <mergeCell ref="G79:T79"/>
    <mergeCell ref="A228:A229"/>
    <mergeCell ref="B228:B229"/>
    <mergeCell ref="C228:F228"/>
    <mergeCell ref="A205:A206"/>
    <mergeCell ref="B205:B206"/>
    <mergeCell ref="C205:F205"/>
    <mergeCell ref="G205:T205"/>
    <mergeCell ref="U205:U206"/>
    <mergeCell ref="V205:V206"/>
    <mergeCell ref="A179:A180"/>
    <mergeCell ref="B179:B180"/>
    <mergeCell ref="C179:F179"/>
    <mergeCell ref="G179:T179"/>
    <mergeCell ref="U179:U180"/>
    <mergeCell ref="V179:V180"/>
  </mergeCells>
  <pageMargins left="0.39" right="0.39" top="0.39" bottom="0.39" header="0" footer="0"/>
  <pageSetup paperSize="9" scale="81" fitToHeight="0" orientation="landscape" horizontalDpi="300" verticalDpi="300" r:id="rId1"/>
  <rowBreaks count="10" manualBreakCount="10">
    <brk id="28" max="16383" man="1"/>
    <brk id="53" max="16383" man="1"/>
    <brk id="76" max="16383" man="1"/>
    <brk id="102" max="16383" man="1"/>
    <brk id="128" max="16383" man="1"/>
    <brk id="152" max="16383" man="1"/>
    <brk id="177" max="16383" man="1"/>
    <brk id="203" max="16383" man="1"/>
    <brk id="225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cp:lastPrinted>2020-11-10T09:56:36Z</cp:lastPrinted>
  <dcterms:modified xsi:type="dcterms:W3CDTF">2020-11-25T08:35:29Z</dcterms:modified>
</cp:coreProperties>
</file>