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steva\Downloads\"/>
    </mc:Choice>
  </mc:AlternateContent>
  <bookViews>
    <workbookView xWindow="0" yWindow="0" windowWidth="8610" windowHeight="6225"/>
  </bookViews>
  <sheets>
    <sheet name="Page1" sheetId="1" r:id="rId1"/>
  </sheets>
  <definedNames>
    <definedName name="_xlnm._FilterDatabase" localSheetId="0" hidden="1">Page1!$A$65:$V$315</definedName>
  </definedNames>
  <calcPr calcId="152511"/>
</workbook>
</file>

<file path=xl/calcChain.xml><?xml version="1.0" encoding="utf-8"?>
<calcChain xmlns="http://schemas.openxmlformats.org/spreadsheetml/2006/main">
  <c r="F313" i="1" l="1"/>
  <c r="F287" i="1"/>
  <c r="F264" i="1"/>
  <c r="F239" i="1"/>
  <c r="F214" i="1"/>
  <c r="F263" i="1" l="1"/>
  <c r="D301" i="1" l="1"/>
  <c r="E301" i="1"/>
  <c r="C301" i="1"/>
  <c r="F300" i="1"/>
  <c r="F299" i="1"/>
  <c r="D276" i="1"/>
  <c r="E276" i="1"/>
  <c r="C276" i="1"/>
  <c r="F275" i="1"/>
  <c r="D252" i="1"/>
  <c r="E252" i="1"/>
  <c r="C252" i="1"/>
  <c r="F251" i="1"/>
  <c r="F250" i="1"/>
  <c r="F248" i="1"/>
  <c r="D227" i="1"/>
  <c r="E227" i="1"/>
  <c r="C227" i="1"/>
  <c r="F226" i="1"/>
  <c r="F225" i="1"/>
  <c r="D203" i="1"/>
  <c r="E203" i="1"/>
  <c r="C203" i="1"/>
  <c r="F202" i="1"/>
  <c r="F201" i="1"/>
  <c r="D178" i="1"/>
  <c r="E178" i="1"/>
  <c r="C178" i="1"/>
  <c r="F177" i="1"/>
  <c r="F176" i="1"/>
  <c r="D152" i="1"/>
  <c r="E152" i="1"/>
  <c r="C152" i="1"/>
  <c r="F151" i="1"/>
  <c r="F150" i="1"/>
  <c r="F148" i="1"/>
  <c r="D126" i="1"/>
  <c r="E126" i="1"/>
  <c r="C126" i="1"/>
  <c r="F125" i="1"/>
  <c r="D103" i="1"/>
  <c r="E103" i="1"/>
  <c r="C103" i="1"/>
  <c r="F103" i="1" s="1"/>
  <c r="F102" i="1"/>
  <c r="F101" i="1"/>
  <c r="D78" i="1"/>
  <c r="E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C78" i="1"/>
  <c r="F77" i="1"/>
  <c r="F78" i="1" l="1"/>
  <c r="F126" i="1"/>
  <c r="D261" i="1"/>
  <c r="E261" i="1"/>
  <c r="C261" i="1"/>
  <c r="F254" i="1"/>
  <c r="F312" i="1" l="1"/>
  <c r="F309" i="1"/>
  <c r="F308" i="1"/>
  <c r="F307" i="1"/>
  <c r="F306" i="1"/>
  <c r="F305" i="1"/>
  <c r="F304" i="1"/>
  <c r="F303" i="1"/>
  <c r="F298" i="1"/>
  <c r="F297" i="1"/>
  <c r="F296" i="1"/>
  <c r="F295" i="1"/>
  <c r="F286" i="1"/>
  <c r="F283" i="1"/>
  <c r="F282" i="1"/>
  <c r="F281" i="1"/>
  <c r="F280" i="1"/>
  <c r="F279" i="1"/>
  <c r="F278" i="1"/>
  <c r="F274" i="1"/>
  <c r="F273" i="1"/>
  <c r="F272" i="1"/>
  <c r="F260" i="1"/>
  <c r="F259" i="1"/>
  <c r="F258" i="1"/>
  <c r="F257" i="1"/>
  <c r="F256" i="1"/>
  <c r="F255" i="1"/>
  <c r="F249" i="1"/>
  <c r="F247" i="1"/>
  <c r="F246" i="1"/>
  <c r="F238" i="1"/>
  <c r="F235" i="1"/>
  <c r="F234" i="1"/>
  <c r="F233" i="1"/>
  <c r="F232" i="1"/>
  <c r="F231" i="1"/>
  <c r="F230" i="1"/>
  <c r="F229" i="1"/>
  <c r="F224" i="1"/>
  <c r="F223" i="1"/>
  <c r="F222" i="1"/>
  <c r="F221" i="1"/>
  <c r="F213" i="1"/>
  <c r="F210" i="1"/>
  <c r="F209" i="1"/>
  <c r="F208" i="1"/>
  <c r="F207" i="1"/>
  <c r="F206" i="1"/>
  <c r="F205" i="1"/>
  <c r="F200" i="1"/>
  <c r="F199" i="1"/>
  <c r="F198" i="1"/>
  <c r="F197" i="1"/>
  <c r="F190" i="1"/>
  <c r="F189" i="1"/>
  <c r="F186" i="1"/>
  <c r="F185" i="1"/>
  <c r="F184" i="1"/>
  <c r="F183" i="1"/>
  <c r="F182" i="1"/>
  <c r="F181" i="1"/>
  <c r="F180" i="1"/>
  <c r="F175" i="1"/>
  <c r="F174" i="1"/>
  <c r="F173" i="1"/>
  <c r="F172" i="1"/>
  <c r="F164" i="1"/>
  <c r="F163" i="1"/>
  <c r="F160" i="1"/>
  <c r="F159" i="1"/>
  <c r="F158" i="1"/>
  <c r="F157" i="1"/>
  <c r="F156" i="1"/>
  <c r="F155" i="1"/>
  <c r="F154" i="1"/>
  <c r="F149" i="1"/>
  <c r="F147" i="1"/>
  <c r="F146" i="1"/>
  <c r="F138" i="1"/>
  <c r="F137" i="1"/>
  <c r="F134" i="1"/>
  <c r="F133" i="1"/>
  <c r="F132" i="1"/>
  <c r="F131" i="1"/>
  <c r="F130" i="1"/>
  <c r="F129" i="1"/>
  <c r="F128" i="1"/>
  <c r="F124" i="1"/>
  <c r="F123" i="1"/>
  <c r="F122" i="1"/>
  <c r="F115" i="1"/>
  <c r="F114" i="1"/>
  <c r="F111" i="1"/>
  <c r="F110" i="1"/>
  <c r="F109" i="1"/>
  <c r="F108" i="1"/>
  <c r="F107" i="1"/>
  <c r="F106" i="1"/>
  <c r="F105" i="1"/>
  <c r="F100" i="1"/>
  <c r="F99" i="1"/>
  <c r="F98" i="1"/>
  <c r="F97" i="1"/>
  <c r="F90" i="1"/>
  <c r="F89" i="1"/>
  <c r="F81" i="1"/>
  <c r="F82" i="1"/>
  <c r="F83" i="1"/>
  <c r="F84" i="1"/>
  <c r="F85" i="1"/>
  <c r="F86" i="1"/>
  <c r="F80" i="1"/>
  <c r="F73" i="1"/>
  <c r="F74" i="1"/>
  <c r="F75" i="1"/>
  <c r="F76" i="1"/>
  <c r="F72" i="1"/>
  <c r="D314" i="1"/>
  <c r="E314" i="1"/>
  <c r="C314" i="1"/>
  <c r="D310" i="1"/>
  <c r="E310" i="1"/>
  <c r="C310" i="1"/>
  <c r="D288" i="1"/>
  <c r="E288" i="1"/>
  <c r="C288" i="1"/>
  <c r="D284" i="1"/>
  <c r="E284" i="1"/>
  <c r="C284" i="1"/>
  <c r="D265" i="1"/>
  <c r="E265" i="1"/>
  <c r="C265" i="1"/>
  <c r="D240" i="1"/>
  <c r="E240" i="1"/>
  <c r="C240" i="1"/>
  <c r="D236" i="1"/>
  <c r="E236" i="1"/>
  <c r="C236" i="1"/>
  <c r="D215" i="1"/>
  <c r="E215" i="1"/>
  <c r="C215" i="1"/>
  <c r="D211" i="1"/>
  <c r="E211" i="1"/>
  <c r="C211" i="1"/>
  <c r="D191" i="1"/>
  <c r="E191" i="1"/>
  <c r="C191" i="1"/>
  <c r="D187" i="1"/>
  <c r="E187" i="1"/>
  <c r="C187" i="1"/>
  <c r="D165" i="1"/>
  <c r="E165" i="1"/>
  <c r="C165" i="1"/>
  <c r="D161" i="1"/>
  <c r="E161" i="1"/>
  <c r="C161" i="1"/>
  <c r="D139" i="1"/>
  <c r="E139" i="1"/>
  <c r="C139" i="1"/>
  <c r="D135" i="1"/>
  <c r="E135" i="1"/>
  <c r="C135" i="1"/>
  <c r="D116" i="1"/>
  <c r="E116" i="1"/>
  <c r="C116" i="1"/>
  <c r="D112" i="1"/>
  <c r="E112" i="1"/>
  <c r="C112" i="1"/>
  <c r="D91" i="1"/>
  <c r="E91" i="1"/>
  <c r="C91" i="1"/>
  <c r="D87" i="1"/>
  <c r="E87" i="1"/>
  <c r="C87" i="1"/>
  <c r="E318" i="1" l="1"/>
  <c r="E343" i="1" s="1"/>
  <c r="F87" i="1"/>
  <c r="E319" i="1"/>
  <c r="E344" i="1" s="1"/>
  <c r="F135" i="1"/>
  <c r="F139" i="1"/>
  <c r="F152" i="1"/>
  <c r="F161" i="1"/>
  <c r="F165" i="1"/>
  <c r="E324" i="1"/>
  <c r="E351" i="1" s="1"/>
  <c r="C325" i="1"/>
  <c r="C352" i="1" s="1"/>
  <c r="F240" i="1"/>
  <c r="E323" i="1"/>
  <c r="E350" i="1" s="1"/>
  <c r="F211" i="1"/>
  <c r="E325" i="1"/>
  <c r="E352" i="1" s="1"/>
  <c r="E216" i="1"/>
  <c r="C324" i="1"/>
  <c r="C351" i="1" s="1"/>
  <c r="E266" i="1"/>
  <c r="F261" i="1"/>
  <c r="D266" i="1"/>
  <c r="E315" i="1"/>
  <c r="F310" i="1"/>
  <c r="C92" i="1"/>
  <c r="D92" i="1"/>
  <c r="D319" i="1"/>
  <c r="C117" i="1"/>
  <c r="D117" i="1"/>
  <c r="C166" i="1"/>
  <c r="D166" i="1"/>
  <c r="E166" i="1"/>
  <c r="E192" i="1"/>
  <c r="F187" i="1"/>
  <c r="D192" i="1"/>
  <c r="D323" i="1"/>
  <c r="D325" i="1"/>
  <c r="D352" i="1" s="1"/>
  <c r="C140" i="1"/>
  <c r="D140" i="1"/>
  <c r="E140" i="1"/>
  <c r="D216" i="1"/>
  <c r="D315" i="1"/>
  <c r="E92" i="1"/>
  <c r="E117" i="1"/>
  <c r="E241" i="1"/>
  <c r="C241" i="1"/>
  <c r="E289" i="1"/>
  <c r="F284" i="1"/>
  <c r="D289" i="1"/>
  <c r="E320" i="1"/>
  <c r="F91" i="1"/>
  <c r="F112" i="1"/>
  <c r="F178" i="1"/>
  <c r="F191" i="1"/>
  <c r="F203" i="1"/>
  <c r="F227" i="1"/>
  <c r="C323" i="1"/>
  <c r="C326" i="1" s="1"/>
  <c r="F252" i="1"/>
  <c r="F265" i="1"/>
  <c r="F276" i="1"/>
  <c r="F288" i="1"/>
  <c r="F301" i="1"/>
  <c r="F314" i="1"/>
  <c r="C192" i="1"/>
  <c r="C216" i="1"/>
  <c r="D324" i="1"/>
  <c r="D241" i="1"/>
  <c r="C266" i="1"/>
  <c r="C289" i="1"/>
  <c r="C315" i="1"/>
  <c r="F236" i="1"/>
  <c r="F215" i="1"/>
  <c r="D320" i="1"/>
  <c r="D345" i="1" s="1"/>
  <c r="C320" i="1"/>
  <c r="C318" i="1"/>
  <c r="C319" i="1"/>
  <c r="C344" i="1" s="1"/>
  <c r="D318" i="1"/>
  <c r="F116" i="1"/>
  <c r="E357" i="1" l="1"/>
  <c r="C330" i="1"/>
  <c r="E329" i="1"/>
  <c r="D350" i="1"/>
  <c r="F319" i="1"/>
  <c r="E358" i="1"/>
  <c r="D328" i="1"/>
  <c r="F325" i="1"/>
  <c r="E328" i="1"/>
  <c r="D329" i="1"/>
  <c r="C358" i="1"/>
  <c r="E326" i="1"/>
  <c r="E353" i="1" s="1"/>
  <c r="F324" i="1"/>
  <c r="F351" i="1" s="1"/>
  <c r="F289" i="1"/>
  <c r="F241" i="1"/>
  <c r="F216" i="1"/>
  <c r="E345" i="1"/>
  <c r="E359" i="1" s="1"/>
  <c r="F320" i="1"/>
  <c r="F345" i="1" s="1"/>
  <c r="F266" i="1"/>
  <c r="F92" i="1"/>
  <c r="D344" i="1"/>
  <c r="D359" i="1"/>
  <c r="D326" i="1"/>
  <c r="F192" i="1"/>
  <c r="F117" i="1"/>
  <c r="F166" i="1"/>
  <c r="F323" i="1"/>
  <c r="F140" i="1"/>
  <c r="E321" i="1"/>
  <c r="E346" i="1" s="1"/>
  <c r="E330" i="1"/>
  <c r="F315" i="1"/>
  <c r="D343" i="1"/>
  <c r="C345" i="1"/>
  <c r="C359" i="1" s="1"/>
  <c r="C353" i="1"/>
  <c r="F318" i="1"/>
  <c r="D351" i="1"/>
  <c r="C350" i="1"/>
  <c r="C329" i="1"/>
  <c r="D330" i="1"/>
  <c r="C343" i="1"/>
  <c r="C321" i="1"/>
  <c r="C328" i="1"/>
  <c r="D321" i="1"/>
  <c r="E331" i="1" l="1"/>
  <c r="D357" i="1"/>
  <c r="F344" i="1"/>
  <c r="F358" i="1" s="1"/>
  <c r="F330" i="1"/>
  <c r="F352" i="1"/>
  <c r="F359" i="1" s="1"/>
  <c r="D331" i="1"/>
  <c r="F329" i="1"/>
  <c r="D353" i="1"/>
  <c r="F343" i="1"/>
  <c r="E360" i="1"/>
  <c r="D358" i="1"/>
  <c r="F321" i="1"/>
  <c r="F346" i="1" s="1"/>
  <c r="F328" i="1"/>
  <c r="F350" i="1"/>
  <c r="C331" i="1"/>
  <c r="F326" i="1"/>
  <c r="D346" i="1"/>
  <c r="C357" i="1"/>
  <c r="C346" i="1"/>
  <c r="C360" i="1" s="1"/>
  <c r="F331" i="1" l="1"/>
  <c r="D360" i="1"/>
  <c r="F357" i="1"/>
  <c r="F353" i="1"/>
  <c r="F360" i="1" s="1"/>
</calcChain>
</file>

<file path=xl/sharedStrings.xml><?xml version="1.0" encoding="utf-8"?>
<sst xmlns="http://schemas.openxmlformats.org/spreadsheetml/2006/main" count="691" uniqueCount="224">
  <si>
    <t>1 день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</si>
  <si>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</si>
  <si>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</si>
  <si>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</si>
  <si>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</si>
  <si>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</si>
  <si>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</si>
  <si>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</si>
  <si>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</si>
  <si>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</si>
  <si>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С, мг</t>
  </si>
  <si>
    <t>А, мкг рет. экв.</t>
  </si>
  <si>
    <t>E, мг</t>
  </si>
  <si>
    <t>Д, мкг</t>
  </si>
  <si>
    <t>В1, мг</t>
  </si>
  <si>
    <t>В2, мг</t>
  </si>
  <si>
    <t>B12, мкг</t>
  </si>
  <si>
    <t>B6, мкг</t>
  </si>
  <si>
    <t>РР, мг</t>
  </si>
  <si>
    <t>Р, мг</t>
  </si>
  <si>
    <t>Mg, мг</t>
  </si>
  <si>
    <t>Fе, мг</t>
  </si>
  <si>
    <t>Zn, мг</t>
  </si>
  <si>
    <t>I, мкг</t>
  </si>
  <si>
    <t>Завтрак</t>
  </si>
  <si>
    <t>КАША РИСОВАЯ МОЛОЧНАЯ (Д7-10)</t>
  </si>
  <si>
    <t/>
  </si>
  <si>
    <t>СЫР (ПОРЦИЯМИ) М.Д.Ж. 45% (Д7-10)</t>
  </si>
  <si>
    <t>200/5</t>
  </si>
  <si>
    <t>БАТОН НАРЕЗНОЙ (Д7-10)</t>
  </si>
  <si>
    <t>Итого за прием пищи:</t>
  </si>
  <si>
    <t>Обед</t>
  </si>
  <si>
    <t>СУП КУРИНЫЙ С ВЕРМИШЕЛЬЮ (Д7-10)</t>
  </si>
  <si>
    <t>200/20</t>
  </si>
  <si>
    <t>40/40</t>
  </si>
  <si>
    <t>ХЛЕБ РЖАНОЙ (Д7-10)</t>
  </si>
  <si>
    <t/>
  </si>
  <si>
    <t>ХЛЕБ ПШЕНИЧНЫЙ (Д7-10)</t>
  </si>
  <si>
    <t>Итого за прием пищи:</t>
  </si>
  <si>
    <t>Полдник</t>
  </si>
  <si>
    <t>Всего за день:</t>
  </si>
  <si>
    <t>2 день</t>
  </si>
  <si>
    <t>Завтрак</t>
  </si>
  <si>
    <t/>
  </si>
  <si>
    <t>Итого за прием пищи:</t>
  </si>
  <si>
    <t>Обед</t>
  </si>
  <si>
    <t>САЛАТ ВИТАМИННЫЙ (Д7-10)</t>
  </si>
  <si>
    <t>БОРЩ С КАРТОФЕЛЕМ С ГОВЯДИНОЙ (Д7-10)</t>
  </si>
  <si>
    <t>200/15</t>
  </si>
  <si>
    <t/>
  </si>
  <si>
    <t>Итого за прием пищи:</t>
  </si>
  <si>
    <t>Полдник</t>
  </si>
  <si>
    <t>Всего за день:</t>
  </si>
  <si>
    <t>3 день</t>
  </si>
  <si>
    <t>Завтрак</t>
  </si>
  <si>
    <t>Итого за прием пищи:</t>
  </si>
  <si>
    <t/>
  </si>
  <si>
    <t>Обед</t>
  </si>
  <si>
    <t>ВИНЕГРЕТ ОВОЩНОЙ С РАСТ. МАСЛОМ (Д7-10)</t>
  </si>
  <si>
    <t>РАССОЛЬНИК ЛЕНИНГРАДСКИЙ С ГОВЯДИНОЙ (Д7-10)</t>
  </si>
  <si>
    <t>РЫБА ЗАПЕЧЕННАЯ С ОВОЩАМИ (Д7-10)</t>
  </si>
  <si>
    <t>60/20</t>
  </si>
  <si>
    <t>Полдник</t>
  </si>
  <si>
    <t/>
  </si>
  <si>
    <t>Итого за прием пищи:</t>
  </si>
  <si>
    <t>Всего за день:</t>
  </si>
  <si>
    <t>4 день</t>
  </si>
  <si>
    <t>Завтрак</t>
  </si>
  <si>
    <t>100/20</t>
  </si>
  <si>
    <t>ФРУКТ</t>
  </si>
  <si>
    <t>1/150</t>
  </si>
  <si>
    <t/>
  </si>
  <si>
    <t>Обед</t>
  </si>
  <si>
    <t>СУП РЫБНЫЙ С ГОРБУШЕЙ (Д7-10)</t>
  </si>
  <si>
    <t>Итого за прием пищи:</t>
  </si>
  <si>
    <t/>
  </si>
  <si>
    <t>Полдник</t>
  </si>
  <si>
    <t>Всего за день:</t>
  </si>
  <si>
    <t>5 день</t>
  </si>
  <si>
    <t>Завтрак</t>
  </si>
  <si>
    <t>КАША "ДРУЖБА" МОЛОЧНАЯ (Д7-10)</t>
  </si>
  <si>
    <t/>
  </si>
  <si>
    <t>Итого за прием пищи:</t>
  </si>
  <si>
    <t>Обед</t>
  </si>
  <si>
    <t>ОГУРЦЫ/ПОМИДОРЫ СВЕЖИЕ (Д7-10)</t>
  </si>
  <si>
    <t>20/20</t>
  </si>
  <si>
    <t>СУП С ФРИКАДЕЛЬКАМИ ИЗ ГОВЯДИНЫ (Д7-10)</t>
  </si>
  <si>
    <t>200/30</t>
  </si>
  <si>
    <t/>
  </si>
  <si>
    <t>Полдник</t>
  </si>
  <si>
    <t>Итого за прием пищи:</t>
  </si>
  <si>
    <t>Всего за день:</t>
  </si>
  <si>
    <t>6 день</t>
  </si>
  <si>
    <t>Завтрак</t>
  </si>
  <si>
    <t>КАША КУКУРУЗНАЯ МОЛОЧНАЯ (Д7-10)</t>
  </si>
  <si>
    <t/>
  </si>
  <si>
    <t>Итого за прием пищи:</t>
  </si>
  <si>
    <t>Обед</t>
  </si>
  <si>
    <t>ЖАРКОЕ ПО-ДОМАШНЕМУ (Д7-10)</t>
  </si>
  <si>
    <t>120/30</t>
  </si>
  <si>
    <t/>
  </si>
  <si>
    <t>Полдник</t>
  </si>
  <si>
    <t>Итого за прием пищи:</t>
  </si>
  <si>
    <t>Всего за день:</t>
  </si>
  <si>
    <t>7 день</t>
  </si>
  <si>
    <t>Завтрак</t>
  </si>
  <si>
    <t/>
  </si>
  <si>
    <t>Итого за прием пищи:</t>
  </si>
  <si>
    <t>Обед</t>
  </si>
  <si>
    <t>СУП ГОРОХОВЫЙ С ГОВЯДИНОЙ (Д7-10)</t>
  </si>
  <si>
    <t/>
  </si>
  <si>
    <t>Полдник</t>
  </si>
  <si>
    <t>Итого за прием пищи:</t>
  </si>
  <si>
    <t>Всего за день:</t>
  </si>
  <si>
    <t>8 день</t>
  </si>
  <si>
    <t>Завтрак</t>
  </si>
  <si>
    <t>ФРУКТ</t>
  </si>
  <si>
    <t>1/200</t>
  </si>
  <si>
    <t/>
  </si>
  <si>
    <t>Обед</t>
  </si>
  <si>
    <t>Итого за прием пищи:</t>
  </si>
  <si>
    <t/>
  </si>
  <si>
    <t>Полдник</t>
  </si>
  <si>
    <t>Всего за день:</t>
  </si>
  <si>
    <t>9 день</t>
  </si>
  <si>
    <t>Завтрак</t>
  </si>
  <si>
    <t>КАША ПШЕННАЯ МОЛОЧНАЯ (Д7-10)</t>
  </si>
  <si>
    <t>Итого за прием пищи:</t>
  </si>
  <si>
    <t/>
  </si>
  <si>
    <t>Обед</t>
  </si>
  <si>
    <t>САЛАТ ОВОЩНОЙ С КВАШЕННОЙ КАПУСТОЙ (Д7-10)</t>
  </si>
  <si>
    <t>СОЛЯНКА ДОМАШНЯЯ (Д7-10)</t>
  </si>
  <si>
    <t>ПЛОВ РИСОВЫЙ С КУРИЦЕЙ (Д7-10)</t>
  </si>
  <si>
    <t>Полдник</t>
  </si>
  <si>
    <t/>
  </si>
  <si>
    <t>Итого за прием пищи:</t>
  </si>
  <si>
    <t>Всего за день:</t>
  </si>
  <si>
    <t>10 день</t>
  </si>
  <si>
    <t>Завтрак</t>
  </si>
  <si>
    <t/>
  </si>
  <si>
    <t>Итого за прием пищи:</t>
  </si>
  <si>
    <t>Обед</t>
  </si>
  <si>
    <t>ЩИ ИЗ СВЕЖЕЙ КАПУСТЫ С ГОВЯДИНОЙ (Д7-10)</t>
  </si>
  <si>
    <t/>
  </si>
  <si>
    <t>Полдник</t>
  </si>
  <si>
    <t>Итого за прием пищи:</t>
  </si>
  <si>
    <t>Всего за день:</t>
  </si>
  <si>
    <t>МАСЛО СЛИВОЧНОЕ ПОРЦИОННОЕ 72,5% (Д7-10)</t>
  </si>
  <si>
    <t>ЧАЙ С САХАРОМ И ЛИМОНОМ (Д7-10)</t>
  </si>
  <si>
    <t>ТОМАТЫ ПОРЦИОННО (Д7-10)</t>
  </si>
  <si>
    <t>ГУЛЯШ ИЗ ГОВЯДИНЫ (Д7-10)</t>
  </si>
  <si>
    <t>КАША ГРЕЧНЕВАЯ РАССЫПЧАТАЯ (Д7-10)</t>
  </si>
  <si>
    <t>КОМПОТ ИЗ С/М ЯГОД (Д7-10)</t>
  </si>
  <si>
    <t>ВАФЛИ (Д7-10)</t>
  </si>
  <si>
    <t>СОК ЯБЛОЧНЫЙ (Д7-10)</t>
  </si>
  <si>
    <t>ИКРА КАБАЧКОВАЯ (Д7-10)</t>
  </si>
  <si>
    <t>СОСИСКА ОТВАРНАЯ (Д7-10)</t>
  </si>
  <si>
    <t>КАКАО С МОЛОКОМ (Д7-10)</t>
  </si>
  <si>
    <t>КОТЛЕТЫ РУБЛЕНЫЕ ИЗ ПТИЦЫ (Д7-10)</t>
  </si>
  <si>
    <t>МОРС ЯГОДНЫЙ (Д7-10)</t>
  </si>
  <si>
    <t>ОМЛЕТ НАТУРАЛЬНЫЙ (Д7-10)</t>
  </si>
  <si>
    <t>СЭНДВИЧ С ВЕТЧИНОЙ (Д7-10)</t>
  </si>
  <si>
    <t>ЧАЙ С САХАРОМ (Д7-10)</t>
  </si>
  <si>
    <t>РИС ОТВАРНОЙ (Д7-10)</t>
  </si>
  <si>
    <t>КОМПОТ ИЗ СВЕЖИХ ПЛОДОВ С ВИТАМИНОМ С (Д7-10)</t>
  </si>
  <si>
    <t>СЫРНИКИ ИЗ ТВОРОГА (Д7-10)</t>
  </si>
  <si>
    <t>БЛИНЧИКИ СО СГУЩЕННЫМ МОЛОКОМ (Д7-10)</t>
  </si>
  <si>
    <t>ОГУРЦЫ ПОРЦИОННО (Д7-10)</t>
  </si>
  <si>
    <t>КОТЛЕТЫ ИЗ ГОВЯДИНЫ (Д7-10)</t>
  </si>
  <si>
    <t>МОРС КЛЮКВЕННЫЙ (Д7-10)</t>
  </si>
  <si>
    <t>КЕКС СТОЛИЧНЫЙ (Д7-10)</t>
  </si>
  <si>
    <t>КРУАССАН (Д7-10)</t>
  </si>
  <si>
    <t>БЕФСТРОГАНОВ ИЗ КУРИЦЫ (Д7-10)</t>
  </si>
  <si>
    <t>БЛИНЧИКИ С ПОВИДЛОМ (Д7-10)</t>
  </si>
  <si>
    <t>ТЕФТЕЛИ ИЗ ГОВЯДИНЫ С РИСОМ (Д7-10)</t>
  </si>
  <si>
    <t>БУТЕРБРОД С ВЕТЧИНОЙ (Д7-10)</t>
  </si>
  <si>
    <t>БЕФСТРОГАНОВ ИЗ ГОВЯДИНЫ (Д7-10)</t>
  </si>
  <si>
    <t>ВАТРУШКА С ПОВИДЛОМ (Д7-10)</t>
  </si>
  <si>
    <t>ВАТРУШКА С ТВОРОГОМ (Д7-10)</t>
  </si>
  <si>
    <t>ПЕЧЕНЬЕ САХАРНОЕ (Д7-10)</t>
  </si>
  <si>
    <t>БУЛОЧКА "ВАНИЛЬНАЯ" (Д7-10)</t>
  </si>
  <si>
    <t>ВЕНГЕРКА С ТВОРОГОМ (Д7-10)</t>
  </si>
  <si>
    <t>ПЮРЕ КАРТОФЕЛЬНОЕ (Д7-10)</t>
  </si>
  <si>
    <t>КОМПОТ ИЗ СМЕСИ СУХОФРУКТОВ С ВИТАМИНОМ С (Д7-10)</t>
  </si>
  <si>
    <t>КУКУРУЗА КОНСЕРВИРОВАННАЯ (Д7-10)</t>
  </si>
  <si>
    <t>ПРЯНИК ЗАВАРНОЙ (Д7-10)</t>
  </si>
  <si>
    <t>Витамины/Минералы</t>
  </si>
  <si>
    <t>Итого среднее за 1 неделю завтраки</t>
  </si>
  <si>
    <t>Итого среднее за 1 неделю обеды</t>
  </si>
  <si>
    <t>Итого среднее за 1 неделю полдники</t>
  </si>
  <si>
    <t>Итого среднее за 1 неделю все рационы</t>
  </si>
  <si>
    <t>Итого среднее за 2 неделю завтраки</t>
  </si>
  <si>
    <t>Итого среднее за 2 неделю обеды</t>
  </si>
  <si>
    <t>Итого среднее за 2 неделю полдники</t>
  </si>
  <si>
    <t>Итого среднее за 2 неделю все рационы</t>
  </si>
  <si>
    <t>Итого среднее за 2 недели завтраки</t>
  </si>
  <si>
    <t>Итого среднее за 2 недели обеды</t>
  </si>
  <si>
    <t>Итого среднее за 2 недели полдники</t>
  </si>
  <si>
    <t>Итого среднее за 2 недели все рационы</t>
  </si>
  <si>
    <t>НОРМА ПО РАЦИОНАМ ПО САНПИН</t>
  </si>
  <si>
    <t>Б</t>
  </si>
  <si>
    <t>Ж</t>
  </si>
  <si>
    <t>У</t>
  </si>
  <si>
    <t>ККАЛ</t>
  </si>
  <si>
    <t>ОТКЛОНЕНИЯ 1 НЕДЕЛЯ %</t>
  </si>
  <si>
    <t>ОТКЛОНЕНИЯ 2 НЕДЕЛЯ %</t>
  </si>
  <si>
    <t>ОТКЛОНЕНИЯ 2 НЕДЕЛИ %</t>
  </si>
  <si>
    <t>ЗАВТРАК</t>
  </si>
  <si>
    <t>ОБЕД</t>
  </si>
  <si>
    <t>ПОЛДНИК</t>
  </si>
  <si>
    <t>З/О/П</t>
  </si>
  <si>
    <t>РОЖКИ ОТВАРНЫЕ (Д7-10)</t>
  </si>
  <si>
    <t>СПАГЕТТИ ОТВАРНЫЕ (Д7-10)</t>
  </si>
  <si>
    <t>КАРТОФЕЛЬ ТУШЕНЫЙ (Д7-10)</t>
  </si>
  <si>
    <t>150/30</t>
  </si>
  <si>
    <t>СНЕЖОК 2,5% (Д7-10)</t>
  </si>
  <si>
    <t>СОК ПЕРСИКОВЫЙ (Д7-10)</t>
  </si>
  <si>
    <t>ЙОГУРТ 2,5% (Д7-10)</t>
  </si>
  <si>
    <t>СОК АБРИКОСОВЫЙ (Д11-18)</t>
  </si>
  <si>
    <t>1</t>
  </si>
  <si>
    <t>СНЕЖОК 2,5% (Д11-18)</t>
  </si>
  <si>
    <t>СОК ЯБЛОЧНЫЙ (Д11-18)</t>
  </si>
  <si>
    <t>ЙОГУРТ 2,5% (Д11-18)</t>
  </si>
  <si>
    <t>СОК ПЕРСИКОВЫЙ (Д11-18)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</si>
</sst>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color rgb="FF000000"/>
      <name val="Tahoma"/>
    </font>
    <font>
      <sz val="10"/>
      <color rgb="FF000000"/>
      <name val="Tahoma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Tahoma"/>
      <family val="2"/>
      <charset val="204"/>
    </font>
    <font>
      <b/>
      <sz val="14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3" borderId="14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vertical="top" wrapText="1"/>
    </xf>
    <xf numFmtId="0" fontId="2" fillId="6" borderId="13" xfId="0" applyFont="1" applyFill="1" applyBorder="1" applyAlignment="1">
      <alignment horizontal="center" vertical="top" wrapText="1"/>
    </xf>
    <xf numFmtId="0" fontId="2" fillId="6" borderId="12" xfId="0" applyFont="1" applyFill="1" applyBorder="1" applyAlignment="1">
      <alignment horizontal="center" vertical="top" wrapText="1"/>
    </xf>
    <xf numFmtId="0" fontId="3" fillId="7" borderId="11" xfId="0" applyFont="1" applyFill="1" applyBorder="1" applyAlignment="1">
      <alignment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2" fillId="11" borderId="11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2" fillId="10" borderId="13" xfId="0" applyFont="1" applyFill="1" applyBorder="1" applyAlignment="1">
      <alignment horizontal="center" vertical="center" wrapText="1"/>
    </xf>
    <xf numFmtId="0" fontId="2" fillId="12" borderId="7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1" fillId="14" borderId="15" xfId="0" applyFont="1" applyFill="1" applyBorder="1" applyAlignment="1">
      <alignment horizontal="center" vertical="center"/>
    </xf>
    <xf numFmtId="0" fontId="1" fillId="14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2" fontId="1" fillId="13" borderId="15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5" fillId="3" borderId="14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vertical="center" wrapText="1"/>
    </xf>
    <xf numFmtId="0" fontId="3" fillId="12" borderId="11" xfId="0" applyFont="1" applyFill="1" applyBorder="1" applyAlignment="1">
      <alignment horizontal="center" vertical="center" wrapText="1"/>
    </xf>
    <xf numFmtId="0" fontId="2" fillId="12" borderId="11" xfId="0" applyFont="1" applyFill="1" applyBorder="1" applyAlignment="1">
      <alignment horizontal="center" vertical="center" wrapText="1"/>
    </xf>
    <xf numFmtId="0" fontId="3" fillId="12" borderId="7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0</xdr:rowOff>
    </xdr:from>
    <xdr:to>
      <xdr:col>22</xdr:col>
      <xdr:colOff>9528</xdr:colOff>
      <xdr:row>64</xdr:row>
      <xdr:rowOff>26008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1177623" y="-1158572"/>
          <a:ext cx="10389208" cy="127063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5:W363"/>
  <sheetViews>
    <sheetView tabSelected="1" topLeftCell="A43" zoomScaleNormal="100" workbookViewId="0">
      <selection activeCell="W64" sqref="W64"/>
    </sheetView>
  </sheetViews>
  <sheetFormatPr defaultRowHeight="12.75" x14ac:dyDescent="0.2"/>
  <cols>
    <col min="1" max="1" width="54.1640625" style="1" customWidth="1"/>
    <col min="2" max="4" width="9.83203125" style="2" customWidth="1"/>
    <col min="5" max="5" width="13" style="2" customWidth="1"/>
    <col min="6" max="6" width="12.83203125" style="2" customWidth="1"/>
    <col min="7" max="20" width="6.6640625" style="2" customWidth="1"/>
    <col min="21" max="22" width="9.83203125" style="2" customWidth="1"/>
    <col min="23" max="16384" width="9.33203125" style="1"/>
  </cols>
  <sheetData>
    <row r="65" spans="1:22" ht="18" customHeight="1" x14ac:dyDescent="0.2"/>
    <row r="68" spans="1:22" ht="27.4" customHeight="1" x14ac:dyDescent="0.2">
      <c r="A68" s="31" t="s">
        <v>0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22" ht="14.25" customHeight="1" x14ac:dyDescent="0.2">
      <c r="A69" s="43" t="s">
        <v>1</v>
      </c>
      <c r="B69" s="43" t="s">
        <v>2</v>
      </c>
      <c r="C69" s="40" t="s">
        <v>3</v>
      </c>
      <c r="D69" s="41"/>
      <c r="E69" s="41"/>
      <c r="F69" s="42"/>
      <c r="G69" s="40" t="s">
        <v>186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2"/>
      <c r="U69" s="43" t="s">
        <v>5</v>
      </c>
      <c r="V69" s="43" t="s">
        <v>6</v>
      </c>
    </row>
    <row r="70" spans="1:22" ht="49.5" customHeight="1" x14ac:dyDescent="0.2">
      <c r="A70" s="44"/>
      <c r="B70" s="44"/>
      <c r="C70" s="4" t="s">
        <v>7</v>
      </c>
      <c r="D70" s="4" t="s">
        <v>8</v>
      </c>
      <c r="E70" s="4" t="s">
        <v>9</v>
      </c>
      <c r="F70" s="5" t="s">
        <v>4</v>
      </c>
      <c r="G70" s="6" t="s">
        <v>10</v>
      </c>
      <c r="H70" s="6" t="s">
        <v>11</v>
      </c>
      <c r="I70" s="4" t="s">
        <v>12</v>
      </c>
      <c r="J70" s="4" t="s">
        <v>13</v>
      </c>
      <c r="K70" s="4" t="s">
        <v>14</v>
      </c>
      <c r="L70" s="4" t="s">
        <v>15</v>
      </c>
      <c r="M70" s="6" t="s">
        <v>16</v>
      </c>
      <c r="N70" s="6" t="s">
        <v>17</v>
      </c>
      <c r="O70" s="4" t="s">
        <v>18</v>
      </c>
      <c r="P70" s="4" t="s">
        <v>19</v>
      </c>
      <c r="Q70" s="6" t="s">
        <v>20</v>
      </c>
      <c r="R70" s="6" t="s">
        <v>21</v>
      </c>
      <c r="S70" s="6" t="s">
        <v>22</v>
      </c>
      <c r="T70" s="6" t="s">
        <v>23</v>
      </c>
      <c r="U70" s="44"/>
      <c r="V70" s="44"/>
    </row>
    <row r="71" spans="1:22" ht="21.75" customHeight="1" x14ac:dyDescent="0.2">
      <c r="A71" s="7" t="s">
        <v>24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9"/>
    </row>
    <row r="72" spans="1:22" ht="21.75" customHeight="1" x14ac:dyDescent="0.2">
      <c r="A72" s="10" t="s">
        <v>25</v>
      </c>
      <c r="B72" s="11">
        <v>150</v>
      </c>
      <c r="C72" s="12">
        <v>6.6</v>
      </c>
      <c r="D72" s="12">
        <v>5.4</v>
      </c>
      <c r="E72" s="12">
        <v>31.9</v>
      </c>
      <c r="F72" s="13">
        <f>(C72+E72)*4+(D72*9)</f>
        <v>202.6</v>
      </c>
      <c r="G72" s="14">
        <v>0.4</v>
      </c>
      <c r="H72" s="14">
        <v>31.1</v>
      </c>
      <c r="I72" s="12">
        <v>0.2</v>
      </c>
      <c r="J72" s="12">
        <v>0.1</v>
      </c>
      <c r="K72" s="12">
        <v>0</v>
      </c>
      <c r="L72" s="12">
        <v>0.1</v>
      </c>
      <c r="M72" s="14">
        <v>0</v>
      </c>
      <c r="N72" s="14">
        <v>0</v>
      </c>
      <c r="O72" s="12">
        <v>0.4</v>
      </c>
      <c r="P72" s="12">
        <v>91.8</v>
      </c>
      <c r="Q72" s="14">
        <v>20.399999999999999</v>
      </c>
      <c r="R72" s="14">
        <v>0.3</v>
      </c>
      <c r="S72" s="14">
        <v>0.6</v>
      </c>
      <c r="T72" s="14">
        <v>7.1</v>
      </c>
      <c r="U72" s="15">
        <v>189</v>
      </c>
      <c r="V72" s="15">
        <v>2008</v>
      </c>
    </row>
    <row r="73" spans="1:22" ht="21.75" customHeight="1" x14ac:dyDescent="0.2">
      <c r="A73" s="10" t="s">
        <v>147</v>
      </c>
      <c r="B73" s="11">
        <v>10</v>
      </c>
      <c r="C73" s="12">
        <v>1.1000000000000001</v>
      </c>
      <c r="D73" s="12">
        <v>8.3000000000000007</v>
      </c>
      <c r="E73" s="12">
        <v>0.1</v>
      </c>
      <c r="F73" s="13">
        <f t="shared" ref="F73:F78" si="0">(C73+E73)*4+(D73*9)</f>
        <v>79.5</v>
      </c>
      <c r="G73" s="14">
        <v>0</v>
      </c>
      <c r="H73" s="14">
        <v>59</v>
      </c>
      <c r="I73" s="12">
        <v>0.2</v>
      </c>
      <c r="J73" s="12">
        <v>0.2</v>
      </c>
      <c r="K73" s="12">
        <v>0</v>
      </c>
      <c r="L73" s="12">
        <v>0</v>
      </c>
      <c r="M73" s="14">
        <v>0</v>
      </c>
      <c r="N73" s="14">
        <v>0</v>
      </c>
      <c r="O73" s="12">
        <v>0</v>
      </c>
      <c r="P73" s="12">
        <v>1.9</v>
      </c>
      <c r="Q73" s="14">
        <v>0</v>
      </c>
      <c r="R73" s="14">
        <v>0</v>
      </c>
      <c r="S73" s="14">
        <v>0</v>
      </c>
      <c r="T73" s="14">
        <v>0</v>
      </c>
      <c r="U73" s="15">
        <v>10</v>
      </c>
      <c r="V73" s="15" t="s">
        <v>26</v>
      </c>
    </row>
    <row r="74" spans="1:22" ht="21.75" customHeight="1" x14ac:dyDescent="0.2">
      <c r="A74" s="10" t="s">
        <v>27</v>
      </c>
      <c r="B74" s="11">
        <v>20</v>
      </c>
      <c r="C74" s="12">
        <v>5.6</v>
      </c>
      <c r="D74" s="12">
        <v>5.9</v>
      </c>
      <c r="E74" s="12">
        <v>0</v>
      </c>
      <c r="F74" s="13">
        <f t="shared" si="0"/>
        <v>75.5</v>
      </c>
      <c r="G74" s="14">
        <v>0.1</v>
      </c>
      <c r="H74" s="14">
        <v>52</v>
      </c>
      <c r="I74" s="12">
        <v>0.1</v>
      </c>
      <c r="J74" s="12">
        <v>0</v>
      </c>
      <c r="K74" s="12">
        <v>0</v>
      </c>
      <c r="L74" s="12">
        <v>0.1</v>
      </c>
      <c r="M74" s="14">
        <v>0.3</v>
      </c>
      <c r="N74" s="14">
        <v>0</v>
      </c>
      <c r="O74" s="12">
        <v>0</v>
      </c>
      <c r="P74" s="12">
        <v>100</v>
      </c>
      <c r="Q74" s="14">
        <v>7</v>
      </c>
      <c r="R74" s="14">
        <v>0.2</v>
      </c>
      <c r="S74" s="14">
        <v>0.7</v>
      </c>
      <c r="T74" s="14">
        <v>0</v>
      </c>
      <c r="U74" s="15">
        <v>14</v>
      </c>
      <c r="V74" s="15">
        <v>2008</v>
      </c>
    </row>
    <row r="75" spans="1:22" ht="21.75" customHeight="1" x14ac:dyDescent="0.2">
      <c r="A75" s="10" t="s">
        <v>148</v>
      </c>
      <c r="B75" s="11" t="s">
        <v>28</v>
      </c>
      <c r="C75" s="12">
        <v>0.2</v>
      </c>
      <c r="D75" s="12">
        <v>0</v>
      </c>
      <c r="E75" s="12">
        <v>19.7</v>
      </c>
      <c r="F75" s="13">
        <f t="shared" si="0"/>
        <v>79.599999999999994</v>
      </c>
      <c r="G75" s="14">
        <v>0.8</v>
      </c>
      <c r="H75" s="14">
        <v>0.1</v>
      </c>
      <c r="I75" s="12">
        <v>0</v>
      </c>
      <c r="J75" s="12">
        <v>0</v>
      </c>
      <c r="K75" s="12">
        <v>0</v>
      </c>
      <c r="L75" s="12">
        <v>0</v>
      </c>
      <c r="M75" s="14">
        <v>0</v>
      </c>
      <c r="N75" s="14">
        <v>0</v>
      </c>
      <c r="O75" s="12">
        <v>0.1</v>
      </c>
      <c r="P75" s="12">
        <v>8.4</v>
      </c>
      <c r="Q75" s="14">
        <v>6.3</v>
      </c>
      <c r="R75" s="14">
        <v>0.8</v>
      </c>
      <c r="S75" s="14">
        <v>0</v>
      </c>
      <c r="T75" s="14">
        <v>0</v>
      </c>
      <c r="U75" s="15">
        <v>431</v>
      </c>
      <c r="V75" s="15">
        <v>2008</v>
      </c>
    </row>
    <row r="76" spans="1:22" ht="21.75" customHeight="1" x14ac:dyDescent="0.2">
      <c r="A76" s="10" t="s">
        <v>29</v>
      </c>
      <c r="B76" s="11">
        <v>50</v>
      </c>
      <c r="C76" s="12">
        <v>7.16</v>
      </c>
      <c r="D76" s="12">
        <v>1.5</v>
      </c>
      <c r="E76" s="12">
        <v>25.66</v>
      </c>
      <c r="F76" s="13">
        <f t="shared" si="0"/>
        <v>144.78</v>
      </c>
      <c r="G76" s="14">
        <v>0</v>
      </c>
      <c r="H76" s="14">
        <v>0</v>
      </c>
      <c r="I76" s="12">
        <v>0</v>
      </c>
      <c r="J76" s="12">
        <v>0</v>
      </c>
      <c r="K76" s="12">
        <v>0</v>
      </c>
      <c r="L76" s="12">
        <v>0</v>
      </c>
      <c r="M76" s="14">
        <v>0</v>
      </c>
      <c r="N76" s="14">
        <v>0</v>
      </c>
      <c r="O76" s="12">
        <v>0.3</v>
      </c>
      <c r="P76" s="12">
        <v>19.5</v>
      </c>
      <c r="Q76" s="14">
        <v>3.9</v>
      </c>
      <c r="R76" s="14">
        <v>0.3</v>
      </c>
      <c r="S76" s="14">
        <v>0.2</v>
      </c>
      <c r="T76" s="14">
        <v>0</v>
      </c>
      <c r="U76" s="15" t="s">
        <v>26</v>
      </c>
      <c r="V76" s="15" t="s">
        <v>26</v>
      </c>
    </row>
    <row r="77" spans="1:22" ht="21.75" customHeight="1" x14ac:dyDescent="0.2">
      <c r="A77" s="10" t="s">
        <v>35</v>
      </c>
      <c r="B77" s="11">
        <v>40</v>
      </c>
      <c r="C77" s="12">
        <v>2.6</v>
      </c>
      <c r="D77" s="12">
        <v>0.4</v>
      </c>
      <c r="E77" s="12">
        <v>17</v>
      </c>
      <c r="F77" s="13">
        <f t="shared" si="0"/>
        <v>82</v>
      </c>
      <c r="G77" s="14">
        <v>0</v>
      </c>
      <c r="H77" s="14">
        <v>0</v>
      </c>
      <c r="I77" s="12">
        <v>0.9</v>
      </c>
      <c r="J77" s="12">
        <v>0</v>
      </c>
      <c r="K77" s="12">
        <v>0.1</v>
      </c>
      <c r="L77" s="12">
        <v>0</v>
      </c>
      <c r="M77" s="14">
        <v>0</v>
      </c>
      <c r="N77" s="14">
        <v>0.1</v>
      </c>
      <c r="O77" s="12">
        <v>0.3</v>
      </c>
      <c r="P77" s="12">
        <v>34.799999999999997</v>
      </c>
      <c r="Q77" s="14">
        <v>7.6</v>
      </c>
      <c r="R77" s="14">
        <v>1.6</v>
      </c>
      <c r="S77" s="14">
        <v>0.5</v>
      </c>
      <c r="T77" s="14">
        <v>2.2000000000000002</v>
      </c>
      <c r="U77" s="15" t="s">
        <v>26</v>
      </c>
      <c r="V77" s="15">
        <v>2008</v>
      </c>
    </row>
    <row r="78" spans="1:22" ht="21.75" customHeight="1" x14ac:dyDescent="0.2">
      <c r="A78" s="16" t="s">
        <v>30</v>
      </c>
      <c r="B78" s="4"/>
      <c r="C78" s="13">
        <f>SUM(C72:C77)</f>
        <v>23.259999999999998</v>
      </c>
      <c r="D78" s="13">
        <f t="shared" ref="D78:T78" si="1">SUM(D72:D77)</f>
        <v>21.5</v>
      </c>
      <c r="E78" s="13">
        <f t="shared" si="1"/>
        <v>94.36</v>
      </c>
      <c r="F78" s="13">
        <f t="shared" si="0"/>
        <v>663.98</v>
      </c>
      <c r="G78" s="13">
        <f t="shared" si="1"/>
        <v>1.3</v>
      </c>
      <c r="H78" s="13">
        <f t="shared" si="1"/>
        <v>142.19999999999999</v>
      </c>
      <c r="I78" s="13">
        <f t="shared" si="1"/>
        <v>1.4</v>
      </c>
      <c r="J78" s="13">
        <f t="shared" si="1"/>
        <v>0.30000000000000004</v>
      </c>
      <c r="K78" s="13">
        <f t="shared" si="1"/>
        <v>0.1</v>
      </c>
      <c r="L78" s="13">
        <f t="shared" si="1"/>
        <v>0.2</v>
      </c>
      <c r="M78" s="13">
        <f t="shared" si="1"/>
        <v>0.3</v>
      </c>
      <c r="N78" s="13">
        <f t="shared" si="1"/>
        <v>0.1</v>
      </c>
      <c r="O78" s="13">
        <f t="shared" si="1"/>
        <v>1.1000000000000001</v>
      </c>
      <c r="P78" s="13">
        <f t="shared" si="1"/>
        <v>256.39999999999998</v>
      </c>
      <c r="Q78" s="13">
        <f t="shared" si="1"/>
        <v>45.199999999999996</v>
      </c>
      <c r="R78" s="13">
        <f t="shared" si="1"/>
        <v>3.2</v>
      </c>
      <c r="S78" s="13">
        <f t="shared" si="1"/>
        <v>1.9999999999999998</v>
      </c>
      <c r="T78" s="13">
        <f t="shared" si="1"/>
        <v>9.3000000000000007</v>
      </c>
      <c r="U78" s="18" t="s">
        <v>26</v>
      </c>
      <c r="V78" s="18" t="s">
        <v>26</v>
      </c>
    </row>
    <row r="79" spans="1:22" ht="21.75" customHeight="1" x14ac:dyDescent="0.2">
      <c r="A79" s="7" t="s">
        <v>31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9"/>
    </row>
    <row r="80" spans="1:22" ht="21.75" customHeight="1" x14ac:dyDescent="0.2">
      <c r="A80" s="10" t="s">
        <v>149</v>
      </c>
      <c r="B80" s="11">
        <v>50</v>
      </c>
      <c r="C80" s="12">
        <v>0.6</v>
      </c>
      <c r="D80" s="12">
        <v>0.1</v>
      </c>
      <c r="E80" s="12">
        <v>1.7</v>
      </c>
      <c r="F80" s="13">
        <f t="shared" ref="F80:F86" si="2">(C80+E80)*4+(D80*9)</f>
        <v>10.1</v>
      </c>
      <c r="G80" s="14">
        <v>5</v>
      </c>
      <c r="H80" s="14">
        <v>53.2</v>
      </c>
      <c r="I80" s="12">
        <v>0.2</v>
      </c>
      <c r="J80" s="12">
        <v>0</v>
      </c>
      <c r="K80" s="12">
        <v>0</v>
      </c>
      <c r="L80" s="12">
        <v>0</v>
      </c>
      <c r="M80" s="14">
        <v>0</v>
      </c>
      <c r="N80" s="14">
        <v>0.1</v>
      </c>
      <c r="O80" s="12">
        <v>0.2</v>
      </c>
      <c r="P80" s="12">
        <v>11.7</v>
      </c>
      <c r="Q80" s="14">
        <v>9</v>
      </c>
      <c r="R80" s="14">
        <v>0.5</v>
      </c>
      <c r="S80" s="14">
        <v>0.1</v>
      </c>
      <c r="T80" s="14">
        <v>1</v>
      </c>
      <c r="U80" s="15">
        <v>303</v>
      </c>
      <c r="V80" s="15">
        <v>2008</v>
      </c>
    </row>
    <row r="81" spans="1:22" ht="21.75" customHeight="1" x14ac:dyDescent="0.2">
      <c r="A81" s="10" t="s">
        <v>32</v>
      </c>
      <c r="B81" s="11" t="s">
        <v>33</v>
      </c>
      <c r="C81" s="12">
        <v>6.1</v>
      </c>
      <c r="D81" s="12">
        <v>9.3000000000000007</v>
      </c>
      <c r="E81" s="12">
        <v>23.6</v>
      </c>
      <c r="F81" s="13">
        <f t="shared" si="2"/>
        <v>202.5</v>
      </c>
      <c r="G81" s="14">
        <v>4.4000000000000004</v>
      </c>
      <c r="H81" s="14">
        <v>158</v>
      </c>
      <c r="I81" s="12">
        <v>1.2</v>
      </c>
      <c r="J81" s="12">
        <v>0</v>
      </c>
      <c r="K81" s="12">
        <v>0</v>
      </c>
      <c r="L81" s="12">
        <v>0.1</v>
      </c>
      <c r="M81" s="14">
        <v>0.2</v>
      </c>
      <c r="N81" s="14">
        <v>0.3</v>
      </c>
      <c r="O81" s="12">
        <v>3.2</v>
      </c>
      <c r="P81" s="12">
        <v>98.7</v>
      </c>
      <c r="Q81" s="14">
        <v>22.1</v>
      </c>
      <c r="R81" s="14">
        <v>1.4</v>
      </c>
      <c r="S81" s="14">
        <v>1.1000000000000001</v>
      </c>
      <c r="T81" s="14">
        <v>5.3</v>
      </c>
      <c r="U81" s="15">
        <v>100</v>
      </c>
      <c r="V81" s="15">
        <v>2008</v>
      </c>
    </row>
    <row r="82" spans="1:22" ht="21.75" customHeight="1" x14ac:dyDescent="0.2">
      <c r="A82" s="10" t="s">
        <v>150</v>
      </c>
      <c r="B82" s="11" t="s">
        <v>34</v>
      </c>
      <c r="C82" s="12">
        <v>11.9</v>
      </c>
      <c r="D82" s="12">
        <v>12.5</v>
      </c>
      <c r="E82" s="12">
        <v>3.5</v>
      </c>
      <c r="F82" s="13">
        <f t="shared" si="2"/>
        <v>174.1</v>
      </c>
      <c r="G82" s="14">
        <v>1.3</v>
      </c>
      <c r="H82" s="14">
        <v>6.2</v>
      </c>
      <c r="I82" s="12">
        <v>1.7</v>
      </c>
      <c r="J82" s="12">
        <v>0</v>
      </c>
      <c r="K82" s="12">
        <v>0</v>
      </c>
      <c r="L82" s="12">
        <v>0.1</v>
      </c>
      <c r="M82" s="14">
        <v>1.6</v>
      </c>
      <c r="N82" s="14">
        <v>0.2</v>
      </c>
      <c r="O82" s="12">
        <v>2.4</v>
      </c>
      <c r="P82" s="12">
        <v>120.9</v>
      </c>
      <c r="Q82" s="14">
        <v>16.8</v>
      </c>
      <c r="R82" s="14">
        <v>1.8</v>
      </c>
      <c r="S82" s="14">
        <v>2.2000000000000002</v>
      </c>
      <c r="T82" s="14">
        <v>5.4</v>
      </c>
      <c r="U82" s="15">
        <v>259</v>
      </c>
      <c r="V82" s="15">
        <v>2008</v>
      </c>
    </row>
    <row r="83" spans="1:22" ht="21.75" customHeight="1" x14ac:dyDescent="0.2">
      <c r="A83" s="10" t="s">
        <v>151</v>
      </c>
      <c r="B83" s="11">
        <v>150</v>
      </c>
      <c r="C83" s="12">
        <v>6.3</v>
      </c>
      <c r="D83" s="12">
        <v>5.0999999999999996</v>
      </c>
      <c r="E83" s="12">
        <v>45.9</v>
      </c>
      <c r="F83" s="13">
        <f t="shared" si="2"/>
        <v>254.7</v>
      </c>
      <c r="G83" s="14">
        <v>0</v>
      </c>
      <c r="H83" s="14">
        <v>17.899999999999999</v>
      </c>
      <c r="I83" s="12">
        <v>4.7</v>
      </c>
      <c r="J83" s="12">
        <v>0.1</v>
      </c>
      <c r="K83" s="12">
        <v>0.2</v>
      </c>
      <c r="L83" s="12">
        <v>0.1</v>
      </c>
      <c r="M83" s="14">
        <v>0</v>
      </c>
      <c r="N83" s="14">
        <v>0.3</v>
      </c>
      <c r="O83" s="12">
        <v>2.2999999999999998</v>
      </c>
      <c r="P83" s="12">
        <v>185.6</v>
      </c>
      <c r="Q83" s="14">
        <v>125.3</v>
      </c>
      <c r="R83" s="14">
        <v>4.3</v>
      </c>
      <c r="S83" s="14">
        <v>1.4</v>
      </c>
      <c r="T83" s="14">
        <v>2.2999999999999998</v>
      </c>
      <c r="U83" s="15">
        <v>323</v>
      </c>
      <c r="V83" s="15">
        <v>2008</v>
      </c>
    </row>
    <row r="84" spans="1:22" ht="21.75" customHeight="1" x14ac:dyDescent="0.2">
      <c r="A84" s="10" t="s">
        <v>152</v>
      </c>
      <c r="B84" s="11">
        <v>200</v>
      </c>
      <c r="C84" s="12">
        <v>0.2</v>
      </c>
      <c r="D84" s="12">
        <v>0.1</v>
      </c>
      <c r="E84" s="12">
        <v>10.5</v>
      </c>
      <c r="F84" s="13">
        <f t="shared" si="2"/>
        <v>43.699999999999996</v>
      </c>
      <c r="G84" s="14">
        <v>16</v>
      </c>
      <c r="H84" s="14">
        <v>2.7</v>
      </c>
      <c r="I84" s="12">
        <v>0.1</v>
      </c>
      <c r="J84" s="12">
        <v>0</v>
      </c>
      <c r="K84" s="12">
        <v>0</v>
      </c>
      <c r="L84" s="12">
        <v>0</v>
      </c>
      <c r="M84" s="14">
        <v>0</v>
      </c>
      <c r="N84" s="14">
        <v>0</v>
      </c>
      <c r="O84" s="12">
        <v>0.1</v>
      </c>
      <c r="P84" s="12">
        <v>5.9</v>
      </c>
      <c r="Q84" s="14">
        <v>7.4</v>
      </c>
      <c r="R84" s="14">
        <v>0.3</v>
      </c>
      <c r="S84" s="14">
        <v>0</v>
      </c>
      <c r="T84" s="14">
        <v>0.2</v>
      </c>
      <c r="U84" s="15">
        <v>394</v>
      </c>
      <c r="V84" s="15">
        <v>2008</v>
      </c>
    </row>
    <row r="85" spans="1:22" ht="21.75" customHeight="1" x14ac:dyDescent="0.2">
      <c r="A85" s="10" t="s">
        <v>35</v>
      </c>
      <c r="B85" s="11">
        <v>40</v>
      </c>
      <c r="C85" s="12">
        <v>2.6</v>
      </c>
      <c r="D85" s="12">
        <v>0.4</v>
      </c>
      <c r="E85" s="12">
        <v>17</v>
      </c>
      <c r="F85" s="13">
        <f t="shared" si="2"/>
        <v>82</v>
      </c>
      <c r="G85" s="14">
        <v>0</v>
      </c>
      <c r="H85" s="14">
        <v>0</v>
      </c>
      <c r="I85" s="12">
        <v>0.9</v>
      </c>
      <c r="J85" s="12">
        <v>0</v>
      </c>
      <c r="K85" s="12">
        <v>0.1</v>
      </c>
      <c r="L85" s="12">
        <v>0</v>
      </c>
      <c r="M85" s="14">
        <v>0</v>
      </c>
      <c r="N85" s="14">
        <v>0.1</v>
      </c>
      <c r="O85" s="12">
        <v>0.3</v>
      </c>
      <c r="P85" s="12">
        <v>34.799999999999997</v>
      </c>
      <c r="Q85" s="14">
        <v>7.6</v>
      </c>
      <c r="R85" s="14">
        <v>1.6</v>
      </c>
      <c r="S85" s="14">
        <v>0.5</v>
      </c>
      <c r="T85" s="14">
        <v>2.2000000000000002</v>
      </c>
      <c r="U85" s="15" t="s">
        <v>36</v>
      </c>
      <c r="V85" s="15">
        <v>2008</v>
      </c>
    </row>
    <row r="86" spans="1:22" ht="21.75" customHeight="1" x14ac:dyDescent="0.2">
      <c r="A86" s="10" t="s">
        <v>37</v>
      </c>
      <c r="B86" s="11">
        <v>40</v>
      </c>
      <c r="C86" s="12">
        <v>3.1</v>
      </c>
      <c r="D86" s="12">
        <v>0.2</v>
      </c>
      <c r="E86" s="12">
        <v>20.100000000000001</v>
      </c>
      <c r="F86" s="13">
        <f t="shared" si="2"/>
        <v>94.600000000000009</v>
      </c>
      <c r="G86" s="14">
        <v>0</v>
      </c>
      <c r="H86" s="14">
        <v>0</v>
      </c>
      <c r="I86" s="12">
        <v>0.8</v>
      </c>
      <c r="J86" s="12">
        <v>0</v>
      </c>
      <c r="K86" s="12">
        <v>0.1</v>
      </c>
      <c r="L86" s="12">
        <v>0</v>
      </c>
      <c r="M86" s="14">
        <v>0</v>
      </c>
      <c r="N86" s="14">
        <v>0.1</v>
      </c>
      <c r="O86" s="12">
        <v>0.6</v>
      </c>
      <c r="P86" s="12">
        <v>33.6</v>
      </c>
      <c r="Q86" s="14">
        <v>13.2</v>
      </c>
      <c r="R86" s="14">
        <v>0.8</v>
      </c>
      <c r="S86" s="14">
        <v>0.3</v>
      </c>
      <c r="T86" s="14">
        <v>0</v>
      </c>
      <c r="U86" s="15" t="s">
        <v>36</v>
      </c>
      <c r="V86" s="15">
        <v>2008</v>
      </c>
    </row>
    <row r="87" spans="1:22" ht="21.75" customHeight="1" x14ac:dyDescent="0.2">
      <c r="A87" s="16" t="s">
        <v>38</v>
      </c>
      <c r="B87" s="4"/>
      <c r="C87" s="13">
        <f>SUM(C80:C86)</f>
        <v>30.800000000000004</v>
      </c>
      <c r="D87" s="13">
        <f t="shared" ref="D87:E87" si="3">SUM(D80:D86)</f>
        <v>27.7</v>
      </c>
      <c r="E87" s="13">
        <f t="shared" si="3"/>
        <v>122.30000000000001</v>
      </c>
      <c r="F87" s="13">
        <f>(C87+E87)*4+(D87*9)</f>
        <v>861.7</v>
      </c>
      <c r="G87" s="17">
        <v>26.7</v>
      </c>
      <c r="H87" s="17">
        <v>238</v>
      </c>
      <c r="I87" s="13">
        <v>9.6</v>
      </c>
      <c r="J87" s="13">
        <v>0.1</v>
      </c>
      <c r="K87" s="13">
        <v>0.4</v>
      </c>
      <c r="L87" s="13">
        <v>0.3</v>
      </c>
      <c r="M87" s="17">
        <v>1.8</v>
      </c>
      <c r="N87" s="17">
        <v>1.1000000000000001</v>
      </c>
      <c r="O87" s="13">
        <v>9.1</v>
      </c>
      <c r="P87" s="13">
        <v>491.2</v>
      </c>
      <c r="Q87" s="17">
        <v>201.4</v>
      </c>
      <c r="R87" s="17">
        <v>10.7</v>
      </c>
      <c r="S87" s="17">
        <v>5.6</v>
      </c>
      <c r="T87" s="17">
        <v>16.399999999999999</v>
      </c>
      <c r="U87" s="18" t="s">
        <v>36</v>
      </c>
      <c r="V87" s="18" t="s">
        <v>36</v>
      </c>
    </row>
    <row r="88" spans="1:22" ht="21.75" customHeight="1" x14ac:dyDescent="0.2">
      <c r="A88" s="7" t="s">
        <v>39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9"/>
    </row>
    <row r="89" spans="1:22" ht="21.75" customHeight="1" x14ac:dyDescent="0.2">
      <c r="A89" s="10" t="s">
        <v>153</v>
      </c>
      <c r="B89" s="11">
        <v>50</v>
      </c>
      <c r="C89" s="12">
        <v>2.4</v>
      </c>
      <c r="D89" s="12">
        <v>6.7</v>
      </c>
      <c r="E89" s="12">
        <v>30.7</v>
      </c>
      <c r="F89" s="13">
        <f t="shared" ref="F89:F90" si="4">(C89+E89)*4+(D89*9)</f>
        <v>192.70000000000002</v>
      </c>
      <c r="G89" s="14">
        <v>0</v>
      </c>
      <c r="H89" s="14">
        <v>1.5</v>
      </c>
      <c r="I89" s="12">
        <v>0</v>
      </c>
      <c r="J89" s="12">
        <v>0</v>
      </c>
      <c r="K89" s="12">
        <v>0</v>
      </c>
      <c r="L89" s="12">
        <v>0</v>
      </c>
      <c r="M89" s="14">
        <v>0</v>
      </c>
      <c r="N89" s="14">
        <v>0</v>
      </c>
      <c r="O89" s="12">
        <v>0.2</v>
      </c>
      <c r="P89" s="12">
        <v>18</v>
      </c>
      <c r="Q89" s="14">
        <v>5</v>
      </c>
      <c r="R89" s="14">
        <v>0.8</v>
      </c>
      <c r="S89" s="14">
        <v>0</v>
      </c>
      <c r="T89" s="14">
        <v>0</v>
      </c>
      <c r="U89" s="15" t="s">
        <v>36</v>
      </c>
      <c r="V89" s="15">
        <v>2008</v>
      </c>
    </row>
    <row r="90" spans="1:22" ht="21.75" customHeight="1" x14ac:dyDescent="0.2">
      <c r="A90" s="10" t="s">
        <v>154</v>
      </c>
      <c r="B90" s="11">
        <v>200</v>
      </c>
      <c r="C90" s="12">
        <v>1</v>
      </c>
      <c r="D90" s="12">
        <v>0.2</v>
      </c>
      <c r="E90" s="12">
        <v>20.2</v>
      </c>
      <c r="F90" s="13">
        <f t="shared" si="4"/>
        <v>86.6</v>
      </c>
      <c r="G90" s="14">
        <v>4</v>
      </c>
      <c r="H90" s="14">
        <v>0</v>
      </c>
      <c r="I90" s="12">
        <v>0</v>
      </c>
      <c r="J90" s="12">
        <v>0</v>
      </c>
      <c r="K90" s="12">
        <v>0</v>
      </c>
      <c r="L90" s="12">
        <v>0</v>
      </c>
      <c r="M90" s="14">
        <v>0</v>
      </c>
      <c r="N90" s="14">
        <v>0.1</v>
      </c>
      <c r="O90" s="12">
        <v>0.2</v>
      </c>
      <c r="P90" s="12">
        <v>14</v>
      </c>
      <c r="Q90" s="14">
        <v>8</v>
      </c>
      <c r="R90" s="14">
        <v>2.8</v>
      </c>
      <c r="S90" s="14">
        <v>0.1</v>
      </c>
      <c r="T90" s="14">
        <v>2</v>
      </c>
      <c r="U90" s="15" t="s">
        <v>36</v>
      </c>
      <c r="V90" s="15">
        <v>2008</v>
      </c>
    </row>
    <row r="91" spans="1:22" ht="21.75" customHeight="1" x14ac:dyDescent="0.2">
      <c r="A91" s="16" t="s">
        <v>38</v>
      </c>
      <c r="B91" s="4"/>
      <c r="C91" s="13">
        <f>SUM(C89:C90)</f>
        <v>3.4</v>
      </c>
      <c r="D91" s="13">
        <f t="shared" ref="D91:E91" si="5">SUM(D89:D90)</f>
        <v>6.9</v>
      </c>
      <c r="E91" s="13">
        <f t="shared" si="5"/>
        <v>50.9</v>
      </c>
      <c r="F91" s="13">
        <f>(C91+E91)*4+(D91*9)</f>
        <v>279.3</v>
      </c>
      <c r="G91" s="17">
        <v>4</v>
      </c>
      <c r="H91" s="17">
        <v>1.5</v>
      </c>
      <c r="I91" s="13">
        <v>0</v>
      </c>
      <c r="J91" s="13">
        <v>0</v>
      </c>
      <c r="K91" s="13">
        <v>0</v>
      </c>
      <c r="L91" s="13">
        <v>0</v>
      </c>
      <c r="M91" s="17">
        <v>0</v>
      </c>
      <c r="N91" s="17">
        <v>0.1</v>
      </c>
      <c r="O91" s="13">
        <v>0.4</v>
      </c>
      <c r="P91" s="13">
        <v>32</v>
      </c>
      <c r="Q91" s="17">
        <v>13</v>
      </c>
      <c r="R91" s="17">
        <v>3.6</v>
      </c>
      <c r="S91" s="17">
        <v>0.1</v>
      </c>
      <c r="T91" s="17">
        <v>2</v>
      </c>
      <c r="U91" s="18" t="s">
        <v>36</v>
      </c>
      <c r="V91" s="18" t="s">
        <v>36</v>
      </c>
    </row>
    <row r="92" spans="1:22" ht="21.75" customHeight="1" x14ac:dyDescent="0.2">
      <c r="A92" s="16" t="s">
        <v>40</v>
      </c>
      <c r="B92" s="19"/>
      <c r="C92" s="13">
        <f>C78+C87+C91</f>
        <v>57.46</v>
      </c>
      <c r="D92" s="13">
        <f t="shared" ref="D92:E92" si="6">D78+D87+D91</f>
        <v>56.1</v>
      </c>
      <c r="E92" s="13">
        <f t="shared" si="6"/>
        <v>267.56</v>
      </c>
      <c r="F92" s="13">
        <f>(C92+E92)*4+(D92*9)</f>
        <v>1804.98</v>
      </c>
      <c r="G92" s="17">
        <v>32</v>
      </c>
      <c r="H92" s="17">
        <v>381.7</v>
      </c>
      <c r="I92" s="13">
        <v>10.1</v>
      </c>
      <c r="J92" s="13">
        <v>0.4</v>
      </c>
      <c r="K92" s="13">
        <v>0.4</v>
      </c>
      <c r="L92" s="13">
        <v>0.5</v>
      </c>
      <c r="M92" s="17">
        <v>2.1</v>
      </c>
      <c r="N92" s="17">
        <v>1.2</v>
      </c>
      <c r="O92" s="13">
        <v>10.3</v>
      </c>
      <c r="P92" s="13">
        <v>744.8</v>
      </c>
      <c r="Q92" s="17">
        <v>252</v>
      </c>
      <c r="R92" s="17">
        <v>15.9</v>
      </c>
      <c r="S92" s="17">
        <v>7.2</v>
      </c>
      <c r="T92" s="17">
        <v>25.5</v>
      </c>
      <c r="U92" s="18" t="s">
        <v>36</v>
      </c>
      <c r="V92" s="18" t="s">
        <v>36</v>
      </c>
    </row>
    <row r="93" spans="1:22" ht="27.4" customHeight="1" x14ac:dyDescent="0.2">
      <c r="A93" s="31" t="s">
        <v>41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22" ht="14.25" customHeight="1" x14ac:dyDescent="0.2">
      <c r="A94" s="43" t="s">
        <v>1</v>
      </c>
      <c r="B94" s="43" t="s">
        <v>2</v>
      </c>
      <c r="C94" s="40" t="s">
        <v>3</v>
      </c>
      <c r="D94" s="41"/>
      <c r="E94" s="41"/>
      <c r="F94" s="42"/>
      <c r="G94" s="40" t="s">
        <v>186</v>
      </c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2"/>
      <c r="U94" s="43" t="s">
        <v>5</v>
      </c>
      <c r="V94" s="43" t="s">
        <v>6</v>
      </c>
    </row>
    <row r="95" spans="1:22" ht="49.5" customHeight="1" x14ac:dyDescent="0.2">
      <c r="A95" s="44"/>
      <c r="B95" s="44"/>
      <c r="C95" s="4" t="s">
        <v>7</v>
      </c>
      <c r="D95" s="4" t="s">
        <v>8</v>
      </c>
      <c r="E95" s="4" t="s">
        <v>9</v>
      </c>
      <c r="F95" s="5" t="s">
        <v>4</v>
      </c>
      <c r="G95" s="6" t="s">
        <v>10</v>
      </c>
      <c r="H95" s="6" t="s">
        <v>11</v>
      </c>
      <c r="I95" s="4" t="s">
        <v>12</v>
      </c>
      <c r="J95" s="4" t="s">
        <v>13</v>
      </c>
      <c r="K95" s="4" t="s">
        <v>14</v>
      </c>
      <c r="L95" s="4" t="s">
        <v>15</v>
      </c>
      <c r="M95" s="6" t="s">
        <v>16</v>
      </c>
      <c r="N95" s="6" t="s">
        <v>17</v>
      </c>
      <c r="O95" s="4" t="s">
        <v>18</v>
      </c>
      <c r="P95" s="4" t="s">
        <v>19</v>
      </c>
      <c r="Q95" s="6" t="s">
        <v>20</v>
      </c>
      <c r="R95" s="6" t="s">
        <v>21</v>
      </c>
      <c r="S95" s="6" t="s">
        <v>22</v>
      </c>
      <c r="T95" s="6" t="s">
        <v>23</v>
      </c>
      <c r="U95" s="44"/>
      <c r="V95" s="44"/>
    </row>
    <row r="96" spans="1:22" ht="20.25" customHeight="1" x14ac:dyDescent="0.2">
      <c r="A96" s="7" t="s">
        <v>42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9"/>
    </row>
    <row r="97" spans="1:22" ht="20.25" customHeight="1" x14ac:dyDescent="0.2">
      <c r="A97" s="10" t="s">
        <v>155</v>
      </c>
      <c r="B97" s="11">
        <v>40</v>
      </c>
      <c r="C97" s="12">
        <v>0.8</v>
      </c>
      <c r="D97" s="12">
        <v>3.4</v>
      </c>
      <c r="E97" s="12">
        <v>2.8</v>
      </c>
      <c r="F97" s="13">
        <f t="shared" ref="F97:F103" si="7">(C97+E97)*4+(D97*9)</f>
        <v>45</v>
      </c>
      <c r="G97" s="14">
        <v>1.1000000000000001</v>
      </c>
      <c r="H97" s="14">
        <v>49</v>
      </c>
      <c r="I97" s="12">
        <v>0</v>
      </c>
      <c r="J97" s="12">
        <v>0</v>
      </c>
      <c r="K97" s="12">
        <v>0</v>
      </c>
      <c r="L97" s="12">
        <v>0</v>
      </c>
      <c r="M97" s="14">
        <v>0</v>
      </c>
      <c r="N97" s="14">
        <v>0</v>
      </c>
      <c r="O97" s="12">
        <v>0.2</v>
      </c>
      <c r="P97" s="12">
        <v>13.3</v>
      </c>
      <c r="Q97" s="14">
        <v>5.4</v>
      </c>
      <c r="R97" s="14">
        <v>0.3</v>
      </c>
      <c r="S97" s="14">
        <v>0</v>
      </c>
      <c r="T97" s="14">
        <v>0</v>
      </c>
      <c r="U97" s="15">
        <v>55</v>
      </c>
      <c r="V97" s="15">
        <v>2008</v>
      </c>
    </row>
    <row r="98" spans="1:22" ht="20.25" customHeight="1" x14ac:dyDescent="0.2">
      <c r="A98" s="10" t="s">
        <v>211</v>
      </c>
      <c r="B98" s="11">
        <v>150</v>
      </c>
      <c r="C98" s="12">
        <v>8.3000000000000007</v>
      </c>
      <c r="D98" s="12">
        <v>3.6</v>
      </c>
      <c r="E98" s="12">
        <v>52.8</v>
      </c>
      <c r="F98" s="13">
        <f t="shared" si="7"/>
        <v>276.79999999999995</v>
      </c>
      <c r="G98" s="14">
        <v>0</v>
      </c>
      <c r="H98" s="14">
        <v>17.899999999999999</v>
      </c>
      <c r="I98" s="12">
        <v>1.2</v>
      </c>
      <c r="J98" s="12">
        <v>0.1</v>
      </c>
      <c r="K98" s="12">
        <v>0.1</v>
      </c>
      <c r="L98" s="12">
        <v>0</v>
      </c>
      <c r="M98" s="14">
        <v>0</v>
      </c>
      <c r="N98" s="14">
        <v>0.1</v>
      </c>
      <c r="O98" s="12">
        <v>0.5</v>
      </c>
      <c r="P98" s="12">
        <v>40.6</v>
      </c>
      <c r="Q98" s="14">
        <v>7.4</v>
      </c>
      <c r="R98" s="14">
        <v>0.9</v>
      </c>
      <c r="S98" s="14">
        <v>0.4</v>
      </c>
      <c r="T98" s="14">
        <v>0.8</v>
      </c>
      <c r="U98" s="15">
        <v>331</v>
      </c>
      <c r="V98" s="15">
        <v>2008</v>
      </c>
    </row>
    <row r="99" spans="1:22" ht="20.25" customHeight="1" x14ac:dyDescent="0.2">
      <c r="A99" s="10" t="s">
        <v>156</v>
      </c>
      <c r="B99" s="12">
        <v>1</v>
      </c>
      <c r="C99" s="12">
        <v>8.3000000000000007</v>
      </c>
      <c r="D99" s="12">
        <v>13.4</v>
      </c>
      <c r="E99" s="12">
        <v>0.2</v>
      </c>
      <c r="F99" s="13">
        <f t="shared" si="7"/>
        <v>154.60000000000002</v>
      </c>
      <c r="G99" s="14">
        <v>0</v>
      </c>
      <c r="H99" s="14">
        <v>0</v>
      </c>
      <c r="I99" s="12">
        <v>0</v>
      </c>
      <c r="J99" s="12">
        <v>0</v>
      </c>
      <c r="K99" s="12">
        <v>0.1</v>
      </c>
      <c r="L99" s="12">
        <v>0.1</v>
      </c>
      <c r="M99" s="14">
        <v>0</v>
      </c>
      <c r="N99" s="14">
        <v>0</v>
      </c>
      <c r="O99" s="12">
        <v>1.1000000000000001</v>
      </c>
      <c r="P99" s="12">
        <v>85.9</v>
      </c>
      <c r="Q99" s="14">
        <v>10.8</v>
      </c>
      <c r="R99" s="14">
        <v>1</v>
      </c>
      <c r="S99" s="14">
        <v>0</v>
      </c>
      <c r="T99" s="14">
        <v>0</v>
      </c>
      <c r="U99" s="15">
        <v>254</v>
      </c>
      <c r="V99" s="15">
        <v>2008</v>
      </c>
    </row>
    <row r="100" spans="1:22" ht="20.25" customHeight="1" x14ac:dyDescent="0.2">
      <c r="A100" s="10" t="s">
        <v>157</v>
      </c>
      <c r="B100" s="12">
        <v>200</v>
      </c>
      <c r="C100" s="12">
        <v>5.8</v>
      </c>
      <c r="D100" s="12">
        <v>3.6</v>
      </c>
      <c r="E100" s="12">
        <v>23.8</v>
      </c>
      <c r="F100" s="13">
        <f t="shared" si="7"/>
        <v>150.80000000000001</v>
      </c>
      <c r="G100" s="14">
        <v>0.5</v>
      </c>
      <c r="H100" s="14">
        <v>17.7</v>
      </c>
      <c r="I100" s="12">
        <v>0</v>
      </c>
      <c r="J100" s="12">
        <v>0</v>
      </c>
      <c r="K100" s="12">
        <v>0</v>
      </c>
      <c r="L100" s="12">
        <v>0.2</v>
      </c>
      <c r="M100" s="14">
        <v>0</v>
      </c>
      <c r="N100" s="14">
        <v>0</v>
      </c>
      <c r="O100" s="12">
        <v>0.2</v>
      </c>
      <c r="P100" s="12">
        <v>104.6</v>
      </c>
      <c r="Q100" s="14">
        <v>28.9</v>
      </c>
      <c r="R100" s="14">
        <v>0.9</v>
      </c>
      <c r="S100" s="14">
        <v>0.7</v>
      </c>
      <c r="T100" s="14">
        <v>9</v>
      </c>
      <c r="U100" s="15">
        <v>433</v>
      </c>
      <c r="V100" s="15">
        <v>2008</v>
      </c>
    </row>
    <row r="101" spans="1:22" ht="21.75" customHeight="1" x14ac:dyDescent="0.2">
      <c r="A101" s="10" t="s">
        <v>29</v>
      </c>
      <c r="B101" s="11">
        <v>50</v>
      </c>
      <c r="C101" s="12">
        <v>7.16</v>
      </c>
      <c r="D101" s="12">
        <v>1.5</v>
      </c>
      <c r="E101" s="12">
        <v>25.66</v>
      </c>
      <c r="F101" s="13">
        <f t="shared" si="7"/>
        <v>144.78</v>
      </c>
      <c r="G101" s="14">
        <v>0</v>
      </c>
      <c r="H101" s="14">
        <v>0</v>
      </c>
      <c r="I101" s="12">
        <v>0</v>
      </c>
      <c r="J101" s="12">
        <v>0</v>
      </c>
      <c r="K101" s="12">
        <v>0</v>
      </c>
      <c r="L101" s="12">
        <v>0</v>
      </c>
      <c r="M101" s="14">
        <v>0</v>
      </c>
      <c r="N101" s="14">
        <v>0</v>
      </c>
      <c r="O101" s="12">
        <v>0.3</v>
      </c>
      <c r="P101" s="12">
        <v>19.5</v>
      </c>
      <c r="Q101" s="14">
        <v>3.9</v>
      </c>
      <c r="R101" s="14">
        <v>0.3</v>
      </c>
      <c r="S101" s="14">
        <v>0.2</v>
      </c>
      <c r="T101" s="14">
        <v>0</v>
      </c>
      <c r="U101" s="15" t="s">
        <v>26</v>
      </c>
      <c r="V101" s="15" t="s">
        <v>26</v>
      </c>
    </row>
    <row r="102" spans="1:22" ht="21.75" customHeight="1" x14ac:dyDescent="0.2">
      <c r="A102" s="10" t="s">
        <v>35</v>
      </c>
      <c r="B102" s="11">
        <v>40</v>
      </c>
      <c r="C102" s="12">
        <v>2.6</v>
      </c>
      <c r="D102" s="12">
        <v>0.4</v>
      </c>
      <c r="E102" s="12">
        <v>17</v>
      </c>
      <c r="F102" s="13">
        <f t="shared" si="7"/>
        <v>82</v>
      </c>
      <c r="G102" s="14">
        <v>0</v>
      </c>
      <c r="H102" s="14">
        <v>0</v>
      </c>
      <c r="I102" s="12">
        <v>0.9</v>
      </c>
      <c r="J102" s="12">
        <v>0</v>
      </c>
      <c r="K102" s="12">
        <v>0.1</v>
      </c>
      <c r="L102" s="12">
        <v>0</v>
      </c>
      <c r="M102" s="14">
        <v>0</v>
      </c>
      <c r="N102" s="14">
        <v>0.1</v>
      </c>
      <c r="O102" s="12">
        <v>0.3</v>
      </c>
      <c r="P102" s="12">
        <v>34.799999999999997</v>
      </c>
      <c r="Q102" s="14">
        <v>7.6</v>
      </c>
      <c r="R102" s="14">
        <v>1.6</v>
      </c>
      <c r="S102" s="14">
        <v>0.5</v>
      </c>
      <c r="T102" s="14">
        <v>2.2000000000000002</v>
      </c>
      <c r="U102" s="15" t="s">
        <v>26</v>
      </c>
      <c r="V102" s="15">
        <v>2008</v>
      </c>
    </row>
    <row r="103" spans="1:22" ht="20.25" customHeight="1" x14ac:dyDescent="0.2">
      <c r="A103" s="16" t="s">
        <v>44</v>
      </c>
      <c r="B103" s="12"/>
      <c r="C103" s="13">
        <f>SUM(C97:C102)</f>
        <v>32.96</v>
      </c>
      <c r="D103" s="13">
        <f t="shared" ref="D103:E103" si="8">SUM(D97:D102)</f>
        <v>25.9</v>
      </c>
      <c r="E103" s="13">
        <f t="shared" si="8"/>
        <v>122.25999999999999</v>
      </c>
      <c r="F103" s="13">
        <f t="shared" si="7"/>
        <v>853.98</v>
      </c>
      <c r="G103" s="17">
        <v>1.6</v>
      </c>
      <c r="H103" s="17">
        <v>84.6</v>
      </c>
      <c r="I103" s="13">
        <v>1.2</v>
      </c>
      <c r="J103" s="13">
        <v>0.1</v>
      </c>
      <c r="K103" s="13">
        <v>0.2</v>
      </c>
      <c r="L103" s="13">
        <v>0.3</v>
      </c>
      <c r="M103" s="17">
        <v>0</v>
      </c>
      <c r="N103" s="17">
        <v>0.1</v>
      </c>
      <c r="O103" s="13">
        <v>2.2999999999999998</v>
      </c>
      <c r="P103" s="13">
        <v>263.89999999999998</v>
      </c>
      <c r="Q103" s="17">
        <v>56.4</v>
      </c>
      <c r="R103" s="17">
        <v>3.4</v>
      </c>
      <c r="S103" s="17">
        <v>1.3</v>
      </c>
      <c r="T103" s="17">
        <v>9.8000000000000007</v>
      </c>
      <c r="U103" s="18" t="s">
        <v>43</v>
      </c>
      <c r="V103" s="18" t="s">
        <v>43</v>
      </c>
    </row>
    <row r="104" spans="1:22" ht="20.25" customHeight="1" x14ac:dyDescent="0.2">
      <c r="A104" s="7" t="s">
        <v>45</v>
      </c>
      <c r="B104" s="12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9"/>
    </row>
    <row r="105" spans="1:22" ht="20.25" customHeight="1" x14ac:dyDescent="0.2">
      <c r="A105" s="10" t="s">
        <v>46</v>
      </c>
      <c r="B105" s="12">
        <v>60</v>
      </c>
      <c r="C105" s="12">
        <v>0.6</v>
      </c>
      <c r="D105" s="12">
        <v>2.8</v>
      </c>
      <c r="E105" s="12">
        <v>4.5999999999999996</v>
      </c>
      <c r="F105" s="13">
        <f t="shared" ref="F105:F111" si="9">(C105+E105)*4+(D105*9)</f>
        <v>46</v>
      </c>
      <c r="G105" s="14">
        <v>5.6</v>
      </c>
      <c r="H105" s="14">
        <v>154.30000000000001</v>
      </c>
      <c r="I105" s="12">
        <v>1.4</v>
      </c>
      <c r="J105" s="12">
        <v>0</v>
      </c>
      <c r="K105" s="12">
        <v>0</v>
      </c>
      <c r="L105" s="12">
        <v>0</v>
      </c>
      <c r="M105" s="14">
        <v>0</v>
      </c>
      <c r="N105" s="14">
        <v>0</v>
      </c>
      <c r="O105" s="12">
        <v>0.3</v>
      </c>
      <c r="P105" s="12">
        <v>13.3</v>
      </c>
      <c r="Q105" s="14">
        <v>7.5</v>
      </c>
      <c r="R105" s="14">
        <v>0.4</v>
      </c>
      <c r="S105" s="14">
        <v>0.1</v>
      </c>
      <c r="T105" s="14">
        <v>1.4</v>
      </c>
      <c r="U105" s="15">
        <v>41</v>
      </c>
      <c r="V105" s="15">
        <v>2008</v>
      </c>
    </row>
    <row r="106" spans="1:22" ht="20.25" customHeight="1" x14ac:dyDescent="0.2">
      <c r="A106" s="10" t="s">
        <v>47</v>
      </c>
      <c r="B106" s="12" t="s">
        <v>48</v>
      </c>
      <c r="C106" s="12">
        <v>5.9</v>
      </c>
      <c r="D106" s="12">
        <v>5.8</v>
      </c>
      <c r="E106" s="12">
        <v>21.8</v>
      </c>
      <c r="F106" s="13">
        <f t="shared" si="9"/>
        <v>163</v>
      </c>
      <c r="G106" s="14">
        <v>5.9</v>
      </c>
      <c r="H106" s="14">
        <v>141.4</v>
      </c>
      <c r="I106" s="12">
        <v>1</v>
      </c>
      <c r="J106" s="12">
        <v>0</v>
      </c>
      <c r="K106" s="12">
        <v>0</v>
      </c>
      <c r="L106" s="12">
        <v>0</v>
      </c>
      <c r="M106" s="14">
        <v>0.6</v>
      </c>
      <c r="N106" s="14">
        <v>0.2</v>
      </c>
      <c r="O106" s="12">
        <v>1.5</v>
      </c>
      <c r="P106" s="12">
        <v>85.2</v>
      </c>
      <c r="Q106" s="14">
        <v>26.5</v>
      </c>
      <c r="R106" s="14">
        <v>1.8</v>
      </c>
      <c r="S106" s="14">
        <v>1.1000000000000001</v>
      </c>
      <c r="T106" s="14">
        <v>6.9</v>
      </c>
      <c r="U106" s="15">
        <v>77</v>
      </c>
      <c r="V106" s="15">
        <v>2008</v>
      </c>
    </row>
    <row r="107" spans="1:22" ht="20.25" customHeight="1" x14ac:dyDescent="0.2">
      <c r="A107" s="10" t="s">
        <v>158</v>
      </c>
      <c r="B107" s="12">
        <v>80</v>
      </c>
      <c r="C107" s="12">
        <v>10</v>
      </c>
      <c r="D107" s="12">
        <v>19.100000000000001</v>
      </c>
      <c r="E107" s="12">
        <v>11.1</v>
      </c>
      <c r="F107" s="13">
        <f t="shared" si="9"/>
        <v>256.3</v>
      </c>
      <c r="G107" s="14">
        <v>0.7</v>
      </c>
      <c r="H107" s="14">
        <v>53.2</v>
      </c>
      <c r="I107" s="12">
        <v>1.8</v>
      </c>
      <c r="J107" s="12">
        <v>0</v>
      </c>
      <c r="K107" s="12">
        <v>0.1</v>
      </c>
      <c r="L107" s="12">
        <v>0.1</v>
      </c>
      <c r="M107" s="14">
        <v>0.5</v>
      </c>
      <c r="N107" s="14">
        <v>0.5</v>
      </c>
      <c r="O107" s="12">
        <v>5.9</v>
      </c>
      <c r="P107" s="12">
        <v>183</v>
      </c>
      <c r="Q107" s="14">
        <v>28</v>
      </c>
      <c r="R107" s="14">
        <v>2.1</v>
      </c>
      <c r="S107" s="14">
        <v>2</v>
      </c>
      <c r="T107" s="14">
        <v>7</v>
      </c>
      <c r="U107" s="15">
        <v>314</v>
      </c>
      <c r="V107" s="15">
        <v>2008</v>
      </c>
    </row>
    <row r="108" spans="1:22" ht="20.25" customHeight="1" x14ac:dyDescent="0.2">
      <c r="A108" s="10" t="s">
        <v>182</v>
      </c>
      <c r="B108" s="12">
        <v>150</v>
      </c>
      <c r="C108" s="12">
        <v>3.2</v>
      </c>
      <c r="D108" s="12">
        <v>4.0999999999999996</v>
      </c>
      <c r="E108" s="12">
        <v>20</v>
      </c>
      <c r="F108" s="13">
        <f t="shared" si="9"/>
        <v>129.69999999999999</v>
      </c>
      <c r="G108" s="14">
        <v>10.3</v>
      </c>
      <c r="H108" s="14">
        <v>25</v>
      </c>
      <c r="I108" s="12">
        <v>0.2</v>
      </c>
      <c r="J108" s="12">
        <v>0.1</v>
      </c>
      <c r="K108" s="12">
        <v>0.2</v>
      </c>
      <c r="L108" s="12">
        <v>0.1</v>
      </c>
      <c r="M108" s="14">
        <v>0</v>
      </c>
      <c r="N108" s="14">
        <v>0.4</v>
      </c>
      <c r="O108" s="12">
        <v>1.4</v>
      </c>
      <c r="P108" s="12">
        <v>86</v>
      </c>
      <c r="Q108" s="14">
        <v>29.4</v>
      </c>
      <c r="R108" s="14">
        <v>1.2</v>
      </c>
      <c r="S108" s="14">
        <v>0.6</v>
      </c>
      <c r="T108" s="14">
        <v>8.5</v>
      </c>
      <c r="U108" s="15">
        <v>335</v>
      </c>
      <c r="V108" s="15">
        <v>2008</v>
      </c>
    </row>
    <row r="109" spans="1:22" ht="20.25" customHeight="1" x14ac:dyDescent="0.2">
      <c r="A109" s="10" t="s">
        <v>159</v>
      </c>
      <c r="B109" s="12">
        <v>200</v>
      </c>
      <c r="C109" s="12">
        <v>0.2</v>
      </c>
      <c r="D109" s="12">
        <v>0.1</v>
      </c>
      <c r="E109" s="12">
        <v>10.1</v>
      </c>
      <c r="F109" s="13">
        <f t="shared" si="9"/>
        <v>42.099999999999994</v>
      </c>
      <c r="G109" s="14">
        <v>12</v>
      </c>
      <c r="H109" s="14">
        <v>2.1</v>
      </c>
      <c r="I109" s="12">
        <v>0.1</v>
      </c>
      <c r="J109" s="12">
        <v>0</v>
      </c>
      <c r="K109" s="12">
        <v>0</v>
      </c>
      <c r="L109" s="12">
        <v>0</v>
      </c>
      <c r="M109" s="14">
        <v>0</v>
      </c>
      <c r="N109" s="14">
        <v>0</v>
      </c>
      <c r="O109" s="12">
        <v>0</v>
      </c>
      <c r="P109" s="12">
        <v>4.5</v>
      </c>
      <c r="Q109" s="14">
        <v>6</v>
      </c>
      <c r="R109" s="14">
        <v>0.2</v>
      </c>
      <c r="S109" s="14">
        <v>0</v>
      </c>
      <c r="T109" s="14">
        <v>0.2</v>
      </c>
      <c r="U109" s="15">
        <v>394</v>
      </c>
      <c r="V109" s="15">
        <v>2008</v>
      </c>
    </row>
    <row r="110" spans="1:22" ht="20.25" customHeight="1" x14ac:dyDescent="0.2">
      <c r="A110" s="10" t="s">
        <v>35</v>
      </c>
      <c r="B110" s="12">
        <v>40</v>
      </c>
      <c r="C110" s="12">
        <v>2.6</v>
      </c>
      <c r="D110" s="12">
        <v>0.4</v>
      </c>
      <c r="E110" s="12">
        <v>17</v>
      </c>
      <c r="F110" s="13">
        <f t="shared" si="9"/>
        <v>82</v>
      </c>
      <c r="G110" s="14">
        <v>0</v>
      </c>
      <c r="H110" s="14">
        <v>0</v>
      </c>
      <c r="I110" s="12">
        <v>0.9</v>
      </c>
      <c r="J110" s="12">
        <v>0</v>
      </c>
      <c r="K110" s="12">
        <v>0.1</v>
      </c>
      <c r="L110" s="12">
        <v>0</v>
      </c>
      <c r="M110" s="14">
        <v>0</v>
      </c>
      <c r="N110" s="14">
        <v>0.1</v>
      </c>
      <c r="O110" s="12">
        <v>0.3</v>
      </c>
      <c r="P110" s="12">
        <v>34.799999999999997</v>
      </c>
      <c r="Q110" s="14">
        <v>7.6</v>
      </c>
      <c r="R110" s="14">
        <v>1.6</v>
      </c>
      <c r="S110" s="14">
        <v>0.5</v>
      </c>
      <c r="T110" s="14">
        <v>2.2000000000000002</v>
      </c>
      <c r="U110" s="15" t="s">
        <v>49</v>
      </c>
      <c r="V110" s="15">
        <v>2008</v>
      </c>
    </row>
    <row r="111" spans="1:22" ht="20.25" customHeight="1" x14ac:dyDescent="0.2">
      <c r="A111" s="10" t="s">
        <v>37</v>
      </c>
      <c r="B111" s="12">
        <v>40</v>
      </c>
      <c r="C111" s="12">
        <v>3.1</v>
      </c>
      <c r="D111" s="12">
        <v>0.2</v>
      </c>
      <c r="E111" s="12">
        <v>20.100000000000001</v>
      </c>
      <c r="F111" s="13">
        <f t="shared" si="9"/>
        <v>94.600000000000009</v>
      </c>
      <c r="G111" s="14">
        <v>0</v>
      </c>
      <c r="H111" s="14">
        <v>0</v>
      </c>
      <c r="I111" s="12">
        <v>0.8</v>
      </c>
      <c r="J111" s="12">
        <v>0</v>
      </c>
      <c r="K111" s="12">
        <v>0.1</v>
      </c>
      <c r="L111" s="12">
        <v>0</v>
      </c>
      <c r="M111" s="14">
        <v>0</v>
      </c>
      <c r="N111" s="14">
        <v>0.1</v>
      </c>
      <c r="O111" s="12">
        <v>0.6</v>
      </c>
      <c r="P111" s="12">
        <v>33.6</v>
      </c>
      <c r="Q111" s="14">
        <v>13.2</v>
      </c>
      <c r="R111" s="14">
        <v>0.8</v>
      </c>
      <c r="S111" s="14">
        <v>0.3</v>
      </c>
      <c r="T111" s="14">
        <v>0</v>
      </c>
      <c r="U111" s="15" t="s">
        <v>49</v>
      </c>
      <c r="V111" s="15">
        <v>2008</v>
      </c>
    </row>
    <row r="112" spans="1:22" ht="20.25" customHeight="1" x14ac:dyDescent="0.2">
      <c r="A112" s="16" t="s">
        <v>50</v>
      </c>
      <c r="B112" s="12"/>
      <c r="C112" s="13">
        <f>SUM(C105:C111)</f>
        <v>25.6</v>
      </c>
      <c r="D112" s="13">
        <f t="shared" ref="D112:E112" si="10">SUM(D105:D111)</f>
        <v>32.500000000000007</v>
      </c>
      <c r="E112" s="13">
        <f t="shared" si="10"/>
        <v>104.69999999999999</v>
      </c>
      <c r="F112" s="13">
        <f>(C112+E112)*4+(D112*9)</f>
        <v>813.7</v>
      </c>
      <c r="G112" s="17">
        <v>41.9</v>
      </c>
      <c r="H112" s="17">
        <v>581.79999999999995</v>
      </c>
      <c r="I112" s="13">
        <v>8</v>
      </c>
      <c r="J112" s="13">
        <v>0.1</v>
      </c>
      <c r="K112" s="13">
        <v>0.5</v>
      </c>
      <c r="L112" s="13">
        <v>0.2</v>
      </c>
      <c r="M112" s="17">
        <v>1.1000000000000001</v>
      </c>
      <c r="N112" s="17">
        <v>1.4</v>
      </c>
      <c r="O112" s="13">
        <v>10.3</v>
      </c>
      <c r="P112" s="13">
        <v>458</v>
      </c>
      <c r="Q112" s="17">
        <v>128.4</v>
      </c>
      <c r="R112" s="17">
        <v>8.6</v>
      </c>
      <c r="S112" s="17">
        <v>4.9000000000000004</v>
      </c>
      <c r="T112" s="17">
        <v>28</v>
      </c>
      <c r="U112" s="18" t="s">
        <v>49</v>
      </c>
      <c r="V112" s="18" t="s">
        <v>49</v>
      </c>
    </row>
    <row r="113" spans="1:22" ht="20.25" customHeight="1" x14ac:dyDescent="0.2">
      <c r="A113" s="7" t="s">
        <v>51</v>
      </c>
      <c r="B113" s="12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9"/>
    </row>
    <row r="114" spans="1:22" ht="20.25" customHeight="1" x14ac:dyDescent="0.2">
      <c r="A114" s="10" t="s">
        <v>177</v>
      </c>
      <c r="B114" s="12">
        <v>100</v>
      </c>
      <c r="C114" s="12">
        <v>8.6999999999999993</v>
      </c>
      <c r="D114" s="12">
        <v>8</v>
      </c>
      <c r="E114" s="12">
        <v>43.7</v>
      </c>
      <c r="F114" s="13">
        <f t="shared" ref="F114:F115" si="11">(C114+E114)*4+(D114*9)</f>
        <v>281.60000000000002</v>
      </c>
      <c r="G114" s="14">
        <v>0.1</v>
      </c>
      <c r="H114" s="14">
        <v>20.6</v>
      </c>
      <c r="I114" s="12">
        <v>0.2</v>
      </c>
      <c r="J114" s="12">
        <v>0.1</v>
      </c>
      <c r="K114" s="12">
        <v>0.1</v>
      </c>
      <c r="L114" s="12">
        <v>0</v>
      </c>
      <c r="M114" s="14">
        <v>0</v>
      </c>
      <c r="N114" s="14">
        <v>0</v>
      </c>
      <c r="O114" s="12">
        <v>0.6</v>
      </c>
      <c r="P114" s="12">
        <v>50.6</v>
      </c>
      <c r="Q114" s="14">
        <v>9.9</v>
      </c>
      <c r="R114" s="14">
        <v>0.9</v>
      </c>
      <c r="S114" s="14">
        <v>0.3</v>
      </c>
      <c r="T114" s="14">
        <v>1.6</v>
      </c>
      <c r="U114" s="15">
        <v>453</v>
      </c>
      <c r="V114" s="15">
        <v>2008</v>
      </c>
    </row>
    <row r="115" spans="1:22" ht="20.25" customHeight="1" x14ac:dyDescent="0.2">
      <c r="A115" s="10" t="s">
        <v>215</v>
      </c>
      <c r="B115" s="12">
        <v>200</v>
      </c>
      <c r="C115" s="12">
        <v>5.6</v>
      </c>
      <c r="D115" s="12">
        <v>5</v>
      </c>
      <c r="E115" s="12">
        <v>9</v>
      </c>
      <c r="F115" s="13">
        <f t="shared" si="11"/>
        <v>103.4</v>
      </c>
      <c r="G115" s="14">
        <v>4</v>
      </c>
      <c r="H115" s="14">
        <v>0</v>
      </c>
      <c r="I115" s="12">
        <v>0</v>
      </c>
      <c r="J115" s="12">
        <v>0</v>
      </c>
      <c r="K115" s="12">
        <v>0</v>
      </c>
      <c r="L115" s="12">
        <v>0</v>
      </c>
      <c r="M115" s="14">
        <v>0</v>
      </c>
      <c r="N115" s="14">
        <v>0.1</v>
      </c>
      <c r="O115" s="12">
        <v>0.2</v>
      </c>
      <c r="P115" s="12">
        <v>14</v>
      </c>
      <c r="Q115" s="14">
        <v>8</v>
      </c>
      <c r="R115" s="14">
        <v>2.8</v>
      </c>
      <c r="S115" s="14">
        <v>0.1</v>
      </c>
      <c r="T115" s="14">
        <v>2</v>
      </c>
      <c r="U115" s="15" t="s">
        <v>49</v>
      </c>
      <c r="V115" s="15">
        <v>2008</v>
      </c>
    </row>
    <row r="116" spans="1:22" ht="20.25" customHeight="1" x14ac:dyDescent="0.2">
      <c r="A116" s="16" t="s">
        <v>50</v>
      </c>
      <c r="B116" s="12"/>
      <c r="C116" s="13">
        <f>SUM(C114:C115)</f>
        <v>14.299999999999999</v>
      </c>
      <c r="D116" s="13">
        <f t="shared" ref="D116:E116" si="12">SUM(D114:D115)</f>
        <v>13</v>
      </c>
      <c r="E116" s="13">
        <f t="shared" si="12"/>
        <v>52.7</v>
      </c>
      <c r="F116" s="13">
        <f>(C116+E116)*4+(D116*9)</f>
        <v>385</v>
      </c>
      <c r="G116" s="17">
        <v>4.0999999999999996</v>
      </c>
      <c r="H116" s="17">
        <v>20.6</v>
      </c>
      <c r="I116" s="13">
        <v>0.2</v>
      </c>
      <c r="J116" s="13">
        <v>0.1</v>
      </c>
      <c r="K116" s="13">
        <v>0.1</v>
      </c>
      <c r="L116" s="13">
        <v>0</v>
      </c>
      <c r="M116" s="17">
        <v>0</v>
      </c>
      <c r="N116" s="17">
        <v>0.1</v>
      </c>
      <c r="O116" s="13">
        <v>0.8</v>
      </c>
      <c r="P116" s="13">
        <v>64.599999999999994</v>
      </c>
      <c r="Q116" s="17">
        <v>17.899999999999999</v>
      </c>
      <c r="R116" s="17">
        <v>3.7</v>
      </c>
      <c r="S116" s="17">
        <v>0.4</v>
      </c>
      <c r="T116" s="17">
        <v>3.6</v>
      </c>
      <c r="U116" s="18" t="s">
        <v>49</v>
      </c>
      <c r="V116" s="18" t="s">
        <v>49</v>
      </c>
    </row>
    <row r="117" spans="1:22" ht="20.25" customHeight="1" x14ac:dyDescent="0.2">
      <c r="A117" s="16" t="s">
        <v>52</v>
      </c>
      <c r="B117" s="12"/>
      <c r="C117" s="13">
        <f>C103+C112+C116</f>
        <v>72.86</v>
      </c>
      <c r="D117" s="13">
        <f t="shared" ref="D117:E117" si="13">D103+D112+D116</f>
        <v>71.400000000000006</v>
      </c>
      <c r="E117" s="13">
        <f t="shared" si="13"/>
        <v>279.65999999999997</v>
      </c>
      <c r="F117" s="13">
        <f>(C117+E117)*4+(D117*9)</f>
        <v>2052.6799999999998</v>
      </c>
      <c r="G117" s="17">
        <v>47.6</v>
      </c>
      <c r="H117" s="17">
        <v>687</v>
      </c>
      <c r="I117" s="13">
        <v>9.4</v>
      </c>
      <c r="J117" s="13">
        <v>0.3</v>
      </c>
      <c r="K117" s="13">
        <v>0.8</v>
      </c>
      <c r="L117" s="13">
        <v>0.5</v>
      </c>
      <c r="M117" s="17">
        <v>1.1000000000000001</v>
      </c>
      <c r="N117" s="17">
        <v>1.6</v>
      </c>
      <c r="O117" s="13">
        <v>13.4</v>
      </c>
      <c r="P117" s="13">
        <v>786.5</v>
      </c>
      <c r="Q117" s="17">
        <v>202.7</v>
      </c>
      <c r="R117" s="17">
        <v>15.7</v>
      </c>
      <c r="S117" s="17">
        <v>6.6</v>
      </c>
      <c r="T117" s="17">
        <v>41.4</v>
      </c>
      <c r="U117" s="18" t="s">
        <v>49</v>
      </c>
      <c r="V117" s="18" t="s">
        <v>49</v>
      </c>
    </row>
    <row r="118" spans="1:22" ht="27.4" customHeight="1" x14ac:dyDescent="0.2">
      <c r="A118" s="31" t="s">
        <v>53</v>
      </c>
      <c r="B118" s="1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22" ht="14.25" customHeight="1" x14ac:dyDescent="0.2">
      <c r="A119" s="43" t="s">
        <v>1</v>
      </c>
      <c r="B119" s="43" t="s">
        <v>2</v>
      </c>
      <c r="C119" s="40" t="s">
        <v>3</v>
      </c>
      <c r="D119" s="41"/>
      <c r="E119" s="41"/>
      <c r="F119" s="42"/>
      <c r="G119" s="40" t="s">
        <v>186</v>
      </c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2"/>
      <c r="U119" s="43" t="s">
        <v>5</v>
      </c>
      <c r="V119" s="43" t="s">
        <v>6</v>
      </c>
    </row>
    <row r="120" spans="1:22" ht="49.5" customHeight="1" x14ac:dyDescent="0.2">
      <c r="A120" s="44"/>
      <c r="B120" s="44"/>
      <c r="C120" s="4" t="s">
        <v>7</v>
      </c>
      <c r="D120" s="4" t="s">
        <v>8</v>
      </c>
      <c r="E120" s="4" t="s">
        <v>9</v>
      </c>
      <c r="F120" s="5" t="s">
        <v>4</v>
      </c>
      <c r="G120" s="6" t="s">
        <v>10</v>
      </c>
      <c r="H120" s="6" t="s">
        <v>11</v>
      </c>
      <c r="I120" s="4" t="s">
        <v>12</v>
      </c>
      <c r="J120" s="4" t="s">
        <v>13</v>
      </c>
      <c r="K120" s="4" t="s">
        <v>14</v>
      </c>
      <c r="L120" s="4" t="s">
        <v>15</v>
      </c>
      <c r="M120" s="6" t="s">
        <v>16</v>
      </c>
      <c r="N120" s="6" t="s">
        <v>17</v>
      </c>
      <c r="O120" s="4" t="s">
        <v>18</v>
      </c>
      <c r="P120" s="4" t="s">
        <v>19</v>
      </c>
      <c r="Q120" s="6" t="s">
        <v>20</v>
      </c>
      <c r="R120" s="6" t="s">
        <v>21</v>
      </c>
      <c r="S120" s="6" t="s">
        <v>22</v>
      </c>
      <c r="T120" s="6" t="s">
        <v>23</v>
      </c>
      <c r="U120" s="44"/>
      <c r="V120" s="44"/>
    </row>
    <row r="121" spans="1:22" ht="24" customHeight="1" x14ac:dyDescent="0.2">
      <c r="A121" s="7" t="s">
        <v>54</v>
      </c>
      <c r="B121" s="12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9"/>
    </row>
    <row r="122" spans="1:22" ht="24" customHeight="1" x14ac:dyDescent="0.2">
      <c r="A122" s="10" t="s">
        <v>160</v>
      </c>
      <c r="B122" s="12">
        <v>200</v>
      </c>
      <c r="C122" s="12">
        <v>25.2</v>
      </c>
      <c r="D122" s="12">
        <v>23.8</v>
      </c>
      <c r="E122" s="12">
        <v>11.6</v>
      </c>
      <c r="F122" s="13">
        <f t="shared" ref="F122:F126" si="14">(C122+E122)*4+(D122*9)</f>
        <v>361.4</v>
      </c>
      <c r="G122" s="14">
        <v>0.2</v>
      </c>
      <c r="H122" s="14">
        <v>185.9</v>
      </c>
      <c r="I122" s="12">
        <v>1.7</v>
      </c>
      <c r="J122" s="12">
        <v>1.8</v>
      </c>
      <c r="K122" s="12">
        <v>0.1</v>
      </c>
      <c r="L122" s="12">
        <v>0.3</v>
      </c>
      <c r="M122" s="14">
        <v>0.4</v>
      </c>
      <c r="N122" s="14">
        <v>0.1</v>
      </c>
      <c r="O122" s="12">
        <v>0.2</v>
      </c>
      <c r="P122" s="12">
        <v>163</v>
      </c>
      <c r="Q122" s="14">
        <v>12.4</v>
      </c>
      <c r="R122" s="14">
        <v>1.8</v>
      </c>
      <c r="S122" s="14">
        <v>1</v>
      </c>
      <c r="T122" s="14">
        <v>18.7</v>
      </c>
      <c r="U122" s="15">
        <v>214</v>
      </c>
      <c r="V122" s="15">
        <v>2008</v>
      </c>
    </row>
    <row r="123" spans="1:22" ht="24" customHeight="1" x14ac:dyDescent="0.2">
      <c r="A123" s="10" t="s">
        <v>161</v>
      </c>
      <c r="B123" s="12">
        <v>70</v>
      </c>
      <c r="C123" s="12">
        <v>10</v>
      </c>
      <c r="D123" s="12">
        <v>6.8</v>
      </c>
      <c r="E123" s="12">
        <v>25.6</v>
      </c>
      <c r="F123" s="13">
        <f t="shared" si="14"/>
        <v>203.6</v>
      </c>
      <c r="G123" s="14">
        <v>1.4</v>
      </c>
      <c r="H123" s="14">
        <v>22.3</v>
      </c>
      <c r="I123" s="12">
        <v>0.7</v>
      </c>
      <c r="J123" s="12">
        <v>0</v>
      </c>
      <c r="K123" s="12">
        <v>0.2</v>
      </c>
      <c r="L123" s="12">
        <v>0</v>
      </c>
      <c r="M123" s="14">
        <v>0</v>
      </c>
      <c r="N123" s="14">
        <v>0.1</v>
      </c>
      <c r="O123" s="12">
        <v>1.4</v>
      </c>
      <c r="P123" s="12">
        <v>71.5</v>
      </c>
      <c r="Q123" s="14">
        <v>20.3</v>
      </c>
      <c r="R123" s="14">
        <v>1.3</v>
      </c>
      <c r="S123" s="14">
        <v>0.7</v>
      </c>
      <c r="T123" s="14">
        <v>2.2999999999999998</v>
      </c>
      <c r="U123" s="15">
        <v>5</v>
      </c>
      <c r="V123" s="15">
        <v>2008</v>
      </c>
    </row>
    <row r="124" spans="1:22" ht="24" customHeight="1" x14ac:dyDescent="0.2">
      <c r="A124" s="10" t="s">
        <v>162</v>
      </c>
      <c r="B124" s="12">
        <v>200</v>
      </c>
      <c r="C124" s="12">
        <v>0.2</v>
      </c>
      <c r="D124" s="12">
        <v>0</v>
      </c>
      <c r="E124" s="12">
        <v>19.5</v>
      </c>
      <c r="F124" s="13">
        <f t="shared" si="14"/>
        <v>78.8</v>
      </c>
      <c r="G124" s="14">
        <v>0</v>
      </c>
      <c r="H124" s="14">
        <v>0</v>
      </c>
      <c r="I124" s="12">
        <v>0</v>
      </c>
      <c r="J124" s="12">
        <v>0</v>
      </c>
      <c r="K124" s="12">
        <v>0</v>
      </c>
      <c r="L124" s="12">
        <v>0</v>
      </c>
      <c r="M124" s="14">
        <v>0</v>
      </c>
      <c r="N124" s="14">
        <v>0</v>
      </c>
      <c r="O124" s="12">
        <v>0.1</v>
      </c>
      <c r="P124" s="12">
        <v>7.4</v>
      </c>
      <c r="Q124" s="14">
        <v>5.8</v>
      </c>
      <c r="R124" s="14">
        <v>0.7</v>
      </c>
      <c r="S124" s="14">
        <v>0</v>
      </c>
      <c r="T124" s="14">
        <v>0</v>
      </c>
      <c r="U124" s="15">
        <v>430</v>
      </c>
      <c r="V124" s="15">
        <v>2008</v>
      </c>
    </row>
    <row r="125" spans="1:22" ht="21.75" customHeight="1" x14ac:dyDescent="0.2">
      <c r="A125" s="10" t="s">
        <v>35</v>
      </c>
      <c r="B125" s="11">
        <v>40</v>
      </c>
      <c r="C125" s="12">
        <v>2.6</v>
      </c>
      <c r="D125" s="12">
        <v>0.4</v>
      </c>
      <c r="E125" s="12">
        <v>17</v>
      </c>
      <c r="F125" s="13">
        <f t="shared" si="14"/>
        <v>82</v>
      </c>
      <c r="G125" s="14">
        <v>0</v>
      </c>
      <c r="H125" s="14">
        <v>0</v>
      </c>
      <c r="I125" s="12">
        <v>0.9</v>
      </c>
      <c r="J125" s="12">
        <v>0</v>
      </c>
      <c r="K125" s="12">
        <v>0.1</v>
      </c>
      <c r="L125" s="12">
        <v>0</v>
      </c>
      <c r="M125" s="14">
        <v>0</v>
      </c>
      <c r="N125" s="14">
        <v>0.1</v>
      </c>
      <c r="O125" s="12">
        <v>0.3</v>
      </c>
      <c r="P125" s="12">
        <v>34.799999999999997</v>
      </c>
      <c r="Q125" s="14">
        <v>7.6</v>
      </c>
      <c r="R125" s="14">
        <v>1.6</v>
      </c>
      <c r="S125" s="14">
        <v>0.5</v>
      </c>
      <c r="T125" s="14">
        <v>2.2000000000000002</v>
      </c>
      <c r="U125" s="15" t="s">
        <v>26</v>
      </c>
      <c r="V125" s="15">
        <v>2008</v>
      </c>
    </row>
    <row r="126" spans="1:22" ht="24" customHeight="1" x14ac:dyDescent="0.2">
      <c r="A126" s="16" t="s">
        <v>55</v>
      </c>
      <c r="B126" s="12"/>
      <c r="C126" s="13">
        <f>SUM(C122:C125)</f>
        <v>38.000000000000007</v>
      </c>
      <c r="D126" s="13">
        <f t="shared" ref="D126:E126" si="15">SUM(D122:D125)</f>
        <v>31</v>
      </c>
      <c r="E126" s="13">
        <f t="shared" si="15"/>
        <v>73.7</v>
      </c>
      <c r="F126" s="13">
        <f t="shared" si="14"/>
        <v>725.80000000000007</v>
      </c>
      <c r="G126" s="17">
        <v>1.6</v>
      </c>
      <c r="H126" s="17">
        <v>208.2</v>
      </c>
      <c r="I126" s="13">
        <v>2.4</v>
      </c>
      <c r="J126" s="13">
        <v>1.8</v>
      </c>
      <c r="K126" s="13">
        <v>0.3</v>
      </c>
      <c r="L126" s="13">
        <v>0.3</v>
      </c>
      <c r="M126" s="17">
        <v>0.4</v>
      </c>
      <c r="N126" s="17">
        <v>0.2</v>
      </c>
      <c r="O126" s="13">
        <v>1.7</v>
      </c>
      <c r="P126" s="13">
        <v>241.9</v>
      </c>
      <c r="Q126" s="17">
        <v>38.5</v>
      </c>
      <c r="R126" s="17">
        <v>3.8</v>
      </c>
      <c r="S126" s="17">
        <v>1.7</v>
      </c>
      <c r="T126" s="17">
        <v>21</v>
      </c>
      <c r="U126" s="18" t="s">
        <v>56</v>
      </c>
      <c r="V126" s="18" t="s">
        <v>56</v>
      </c>
    </row>
    <row r="127" spans="1:22" ht="24" customHeight="1" x14ac:dyDescent="0.2">
      <c r="A127" s="7" t="s">
        <v>57</v>
      </c>
      <c r="B127" s="12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9"/>
    </row>
    <row r="128" spans="1:22" ht="24" customHeight="1" x14ac:dyDescent="0.2">
      <c r="A128" s="10" t="s">
        <v>58</v>
      </c>
      <c r="B128" s="12">
        <v>60</v>
      </c>
      <c r="C128" s="12">
        <v>1</v>
      </c>
      <c r="D128" s="12">
        <v>3.7</v>
      </c>
      <c r="E128" s="12">
        <v>4.5</v>
      </c>
      <c r="F128" s="13">
        <f t="shared" ref="F128:F134" si="16">(C128+E128)*4+(D128*9)</f>
        <v>55.300000000000004</v>
      </c>
      <c r="G128" s="14">
        <v>5.7</v>
      </c>
      <c r="H128" s="14">
        <v>96.5</v>
      </c>
      <c r="I128" s="12">
        <v>1.5</v>
      </c>
      <c r="J128" s="12">
        <v>0</v>
      </c>
      <c r="K128" s="12">
        <v>0</v>
      </c>
      <c r="L128" s="12">
        <v>0</v>
      </c>
      <c r="M128" s="14">
        <v>0</v>
      </c>
      <c r="N128" s="14">
        <v>0</v>
      </c>
      <c r="O128" s="12">
        <v>0.3</v>
      </c>
      <c r="P128" s="12">
        <v>24.6</v>
      </c>
      <c r="Q128" s="14">
        <v>11</v>
      </c>
      <c r="R128" s="14">
        <v>0.7</v>
      </c>
      <c r="S128" s="14">
        <v>0.2</v>
      </c>
      <c r="T128" s="14">
        <v>2.2999999999999998</v>
      </c>
      <c r="U128" s="15">
        <v>51</v>
      </c>
      <c r="V128" s="15">
        <v>2008</v>
      </c>
    </row>
    <row r="129" spans="1:22" ht="24" customHeight="1" x14ac:dyDescent="0.2">
      <c r="A129" s="10" t="s">
        <v>59</v>
      </c>
      <c r="B129" s="12" t="s">
        <v>48</v>
      </c>
      <c r="C129" s="12">
        <v>6.1</v>
      </c>
      <c r="D129" s="12">
        <v>5.8</v>
      </c>
      <c r="E129" s="12">
        <v>12.5</v>
      </c>
      <c r="F129" s="13">
        <f t="shared" si="16"/>
        <v>126.6</v>
      </c>
      <c r="G129" s="14">
        <v>5.8</v>
      </c>
      <c r="H129" s="14">
        <v>135.4</v>
      </c>
      <c r="I129" s="12">
        <v>1.2</v>
      </c>
      <c r="J129" s="12">
        <v>0</v>
      </c>
      <c r="K129" s="12">
        <v>0.1</v>
      </c>
      <c r="L129" s="12">
        <v>0</v>
      </c>
      <c r="M129" s="14">
        <v>0.6</v>
      </c>
      <c r="N129" s="14">
        <v>0.3</v>
      </c>
      <c r="O129" s="12">
        <v>1.7</v>
      </c>
      <c r="P129" s="12">
        <v>93.4</v>
      </c>
      <c r="Q129" s="14">
        <v>25.3</v>
      </c>
      <c r="R129" s="14">
        <v>1.4</v>
      </c>
      <c r="S129" s="14">
        <v>1</v>
      </c>
      <c r="T129" s="14">
        <v>5.2</v>
      </c>
      <c r="U129" s="15">
        <v>91</v>
      </c>
      <c r="V129" s="15">
        <v>2008</v>
      </c>
    </row>
    <row r="130" spans="1:22" ht="24" customHeight="1" x14ac:dyDescent="0.2">
      <c r="A130" s="10" t="s">
        <v>60</v>
      </c>
      <c r="B130" s="12" t="s">
        <v>61</v>
      </c>
      <c r="C130" s="12">
        <v>8.9</v>
      </c>
      <c r="D130" s="12">
        <v>7.6</v>
      </c>
      <c r="E130" s="12">
        <v>2.1</v>
      </c>
      <c r="F130" s="13">
        <f t="shared" si="16"/>
        <v>112.39999999999999</v>
      </c>
      <c r="G130" s="14">
        <v>1.6</v>
      </c>
      <c r="H130" s="14">
        <v>143.80000000000001</v>
      </c>
      <c r="I130" s="12">
        <v>1.5</v>
      </c>
      <c r="J130" s="12">
        <v>0</v>
      </c>
      <c r="K130" s="12">
        <v>0.1</v>
      </c>
      <c r="L130" s="12">
        <v>0.1</v>
      </c>
      <c r="M130" s="14">
        <v>0</v>
      </c>
      <c r="N130" s="14">
        <v>0</v>
      </c>
      <c r="O130" s="12">
        <v>2.7</v>
      </c>
      <c r="P130" s="12">
        <v>138</v>
      </c>
      <c r="Q130" s="14">
        <v>24.6</v>
      </c>
      <c r="R130" s="14">
        <v>0.8</v>
      </c>
      <c r="S130" s="14">
        <v>0.6</v>
      </c>
      <c r="T130" s="14">
        <v>35.9</v>
      </c>
      <c r="U130" s="15">
        <v>233</v>
      </c>
      <c r="V130" s="15">
        <v>2008</v>
      </c>
    </row>
    <row r="131" spans="1:22" ht="24" customHeight="1" x14ac:dyDescent="0.2">
      <c r="A131" s="10" t="s">
        <v>163</v>
      </c>
      <c r="B131" s="12">
        <v>150</v>
      </c>
      <c r="C131" s="12">
        <v>3.6</v>
      </c>
      <c r="D131" s="12">
        <v>3.4</v>
      </c>
      <c r="E131" s="12">
        <v>36.4</v>
      </c>
      <c r="F131" s="13">
        <f t="shared" si="16"/>
        <v>190.6</v>
      </c>
      <c r="G131" s="14">
        <v>0</v>
      </c>
      <c r="H131" s="14">
        <v>17.899999999999999</v>
      </c>
      <c r="I131" s="12">
        <v>0.3</v>
      </c>
      <c r="J131" s="12">
        <v>0.1</v>
      </c>
      <c r="K131" s="12">
        <v>0</v>
      </c>
      <c r="L131" s="12">
        <v>0</v>
      </c>
      <c r="M131" s="14">
        <v>0</v>
      </c>
      <c r="N131" s="14">
        <v>0.1</v>
      </c>
      <c r="O131" s="12">
        <v>0.7</v>
      </c>
      <c r="P131" s="12">
        <v>73.5</v>
      </c>
      <c r="Q131" s="14">
        <v>25.7</v>
      </c>
      <c r="R131" s="14">
        <v>0.5</v>
      </c>
      <c r="S131" s="14">
        <v>0.8</v>
      </c>
      <c r="T131" s="14">
        <v>0.8</v>
      </c>
      <c r="U131" s="15">
        <v>325</v>
      </c>
      <c r="V131" s="15">
        <v>2008</v>
      </c>
    </row>
    <row r="132" spans="1:22" ht="24" customHeight="1" x14ac:dyDescent="0.2">
      <c r="A132" s="10" t="s">
        <v>164</v>
      </c>
      <c r="B132" s="12">
        <v>200</v>
      </c>
      <c r="C132" s="12">
        <v>0.2</v>
      </c>
      <c r="D132" s="12">
        <v>0.1</v>
      </c>
      <c r="E132" s="12">
        <v>11.5</v>
      </c>
      <c r="F132" s="13">
        <f t="shared" si="16"/>
        <v>47.699999999999996</v>
      </c>
      <c r="G132" s="14">
        <v>8.8000000000000007</v>
      </c>
      <c r="H132" s="14">
        <v>2.2000000000000002</v>
      </c>
      <c r="I132" s="12">
        <v>0.2</v>
      </c>
      <c r="J132" s="12">
        <v>0</v>
      </c>
      <c r="K132" s="12">
        <v>0</v>
      </c>
      <c r="L132" s="12">
        <v>0</v>
      </c>
      <c r="M132" s="14">
        <v>0</v>
      </c>
      <c r="N132" s="14">
        <v>0</v>
      </c>
      <c r="O132" s="12">
        <v>0.1</v>
      </c>
      <c r="P132" s="12">
        <v>5</v>
      </c>
      <c r="Q132" s="14">
        <v>5.7</v>
      </c>
      <c r="R132" s="14">
        <v>0.5</v>
      </c>
      <c r="S132" s="14">
        <v>0</v>
      </c>
      <c r="T132" s="14">
        <v>0.5</v>
      </c>
      <c r="U132" s="15">
        <v>394</v>
      </c>
      <c r="V132" s="15">
        <v>2008</v>
      </c>
    </row>
    <row r="133" spans="1:22" ht="24" customHeight="1" x14ac:dyDescent="0.2">
      <c r="A133" s="10" t="s">
        <v>35</v>
      </c>
      <c r="B133" s="12">
        <v>40</v>
      </c>
      <c r="C133" s="12">
        <v>2.6</v>
      </c>
      <c r="D133" s="12">
        <v>0.4</v>
      </c>
      <c r="E133" s="12">
        <v>17</v>
      </c>
      <c r="F133" s="13">
        <f t="shared" si="16"/>
        <v>82</v>
      </c>
      <c r="G133" s="14">
        <v>0</v>
      </c>
      <c r="H133" s="14">
        <v>0</v>
      </c>
      <c r="I133" s="12">
        <v>0.9</v>
      </c>
      <c r="J133" s="12">
        <v>0</v>
      </c>
      <c r="K133" s="12">
        <v>0.1</v>
      </c>
      <c r="L133" s="12">
        <v>0</v>
      </c>
      <c r="M133" s="14">
        <v>0</v>
      </c>
      <c r="N133" s="14">
        <v>0.1</v>
      </c>
      <c r="O133" s="12">
        <v>0.3</v>
      </c>
      <c r="P133" s="12">
        <v>34.799999999999997</v>
      </c>
      <c r="Q133" s="14">
        <v>7.6</v>
      </c>
      <c r="R133" s="14">
        <v>1.6</v>
      </c>
      <c r="S133" s="14">
        <v>0.5</v>
      </c>
      <c r="T133" s="14">
        <v>2.2000000000000002</v>
      </c>
      <c r="U133" s="15" t="s">
        <v>56</v>
      </c>
      <c r="V133" s="15">
        <v>2008</v>
      </c>
    </row>
    <row r="134" spans="1:22" ht="24" customHeight="1" x14ac:dyDescent="0.2">
      <c r="A134" s="10" t="s">
        <v>37</v>
      </c>
      <c r="B134" s="12">
        <v>40</v>
      </c>
      <c r="C134" s="12">
        <v>3.1</v>
      </c>
      <c r="D134" s="12">
        <v>0.2</v>
      </c>
      <c r="E134" s="12">
        <v>20.100000000000001</v>
      </c>
      <c r="F134" s="13">
        <f t="shared" si="16"/>
        <v>94.600000000000009</v>
      </c>
      <c r="G134" s="14">
        <v>0</v>
      </c>
      <c r="H134" s="14">
        <v>0</v>
      </c>
      <c r="I134" s="12">
        <v>0.8</v>
      </c>
      <c r="J134" s="12">
        <v>0</v>
      </c>
      <c r="K134" s="12">
        <v>0.1</v>
      </c>
      <c r="L134" s="12">
        <v>0</v>
      </c>
      <c r="M134" s="14">
        <v>0</v>
      </c>
      <c r="N134" s="14">
        <v>0.1</v>
      </c>
      <c r="O134" s="12">
        <v>0.6</v>
      </c>
      <c r="P134" s="12">
        <v>33.6</v>
      </c>
      <c r="Q134" s="14">
        <v>13.2</v>
      </c>
      <c r="R134" s="14">
        <v>0.8</v>
      </c>
      <c r="S134" s="14">
        <v>0.3</v>
      </c>
      <c r="T134" s="14">
        <v>0</v>
      </c>
      <c r="U134" s="15" t="s">
        <v>56</v>
      </c>
      <c r="V134" s="15">
        <v>2008</v>
      </c>
    </row>
    <row r="135" spans="1:22" ht="24" customHeight="1" x14ac:dyDescent="0.2">
      <c r="A135" s="16" t="s">
        <v>55</v>
      </c>
      <c r="B135" s="12"/>
      <c r="C135" s="13">
        <f>SUM(C128:C134)</f>
        <v>25.500000000000004</v>
      </c>
      <c r="D135" s="13">
        <f t="shared" ref="D135:E135" si="17">SUM(D128:D134)</f>
        <v>21.2</v>
      </c>
      <c r="E135" s="13">
        <f t="shared" si="17"/>
        <v>104.1</v>
      </c>
      <c r="F135" s="13">
        <f>(C135+E135)*4+(D135*9)</f>
        <v>709.19999999999993</v>
      </c>
      <c r="G135" s="17">
        <v>21.9</v>
      </c>
      <c r="H135" s="17">
        <v>395.8</v>
      </c>
      <c r="I135" s="13">
        <v>6.4</v>
      </c>
      <c r="J135" s="13">
        <v>0.1</v>
      </c>
      <c r="K135" s="13">
        <v>0.4</v>
      </c>
      <c r="L135" s="13">
        <v>0.1</v>
      </c>
      <c r="M135" s="17">
        <v>0.6</v>
      </c>
      <c r="N135" s="17">
        <v>0.6</v>
      </c>
      <c r="O135" s="13">
        <v>6.4</v>
      </c>
      <c r="P135" s="13">
        <v>402.9</v>
      </c>
      <c r="Q135" s="17">
        <v>113.1</v>
      </c>
      <c r="R135" s="17">
        <v>6.3</v>
      </c>
      <c r="S135" s="17">
        <v>3.4</v>
      </c>
      <c r="T135" s="17">
        <v>46.9</v>
      </c>
      <c r="U135" s="18" t="s">
        <v>56</v>
      </c>
      <c r="V135" s="18" t="s">
        <v>56</v>
      </c>
    </row>
    <row r="136" spans="1:22" ht="24" customHeight="1" x14ac:dyDescent="0.2">
      <c r="A136" s="7" t="s">
        <v>62</v>
      </c>
      <c r="B136" s="12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9"/>
    </row>
    <row r="137" spans="1:22" ht="24" customHeight="1" x14ac:dyDescent="0.2">
      <c r="A137" s="10" t="s">
        <v>165</v>
      </c>
      <c r="B137" s="12">
        <v>100</v>
      </c>
      <c r="C137" s="12">
        <v>22.37</v>
      </c>
      <c r="D137" s="12">
        <v>17.37</v>
      </c>
      <c r="E137" s="12">
        <v>39.200000000000003</v>
      </c>
      <c r="F137" s="13">
        <f t="shared" ref="F137:F138" si="18">(C137+E137)*4+(D137*9)</f>
        <v>402.61</v>
      </c>
      <c r="G137" s="14">
        <v>0.2</v>
      </c>
      <c r="H137" s="14">
        <v>39.1</v>
      </c>
      <c r="I137" s="12">
        <v>1.9</v>
      </c>
      <c r="J137" s="12">
        <v>0.2</v>
      </c>
      <c r="K137" s="12">
        <v>0</v>
      </c>
      <c r="L137" s="12">
        <v>0.2</v>
      </c>
      <c r="M137" s="14">
        <v>0.8</v>
      </c>
      <c r="N137" s="14">
        <v>0.1</v>
      </c>
      <c r="O137" s="12">
        <v>2.6</v>
      </c>
      <c r="P137" s="12">
        <v>169.7</v>
      </c>
      <c r="Q137" s="14">
        <v>18.3</v>
      </c>
      <c r="R137" s="14">
        <v>0.4</v>
      </c>
      <c r="S137" s="14">
        <v>0.4</v>
      </c>
      <c r="T137" s="14">
        <v>0.6</v>
      </c>
      <c r="U137" s="15">
        <v>219</v>
      </c>
      <c r="V137" s="15">
        <v>2008</v>
      </c>
    </row>
    <row r="138" spans="1:22" ht="24" customHeight="1" x14ac:dyDescent="0.2">
      <c r="A138" s="10" t="s">
        <v>216</v>
      </c>
      <c r="B138" s="12">
        <v>200</v>
      </c>
      <c r="C138" s="12">
        <v>1</v>
      </c>
      <c r="D138" s="12">
        <v>0.2</v>
      </c>
      <c r="E138" s="12">
        <v>20.2</v>
      </c>
      <c r="F138" s="13">
        <f t="shared" si="18"/>
        <v>86.6</v>
      </c>
      <c r="G138" s="14">
        <v>4</v>
      </c>
      <c r="H138" s="14">
        <v>0</v>
      </c>
      <c r="I138" s="12">
        <v>0</v>
      </c>
      <c r="J138" s="12">
        <v>0</v>
      </c>
      <c r="K138" s="12">
        <v>0</v>
      </c>
      <c r="L138" s="12">
        <v>0</v>
      </c>
      <c r="M138" s="14">
        <v>0</v>
      </c>
      <c r="N138" s="14">
        <v>0.1</v>
      </c>
      <c r="O138" s="12">
        <v>0.2</v>
      </c>
      <c r="P138" s="12">
        <v>14</v>
      </c>
      <c r="Q138" s="14">
        <v>8</v>
      </c>
      <c r="R138" s="14">
        <v>2.8</v>
      </c>
      <c r="S138" s="14">
        <v>0.1</v>
      </c>
      <c r="T138" s="14">
        <v>2</v>
      </c>
      <c r="U138" s="15" t="s">
        <v>63</v>
      </c>
      <c r="V138" s="15">
        <v>2008</v>
      </c>
    </row>
    <row r="139" spans="1:22" ht="24" customHeight="1" x14ac:dyDescent="0.2">
      <c r="A139" s="16" t="s">
        <v>64</v>
      </c>
      <c r="B139" s="12"/>
      <c r="C139" s="13">
        <f>SUM(C137:C138)</f>
        <v>23.37</v>
      </c>
      <c r="D139" s="13">
        <f t="shared" ref="D139:E139" si="19">SUM(D137:D138)</f>
        <v>17.57</v>
      </c>
      <c r="E139" s="13">
        <f t="shared" si="19"/>
        <v>59.400000000000006</v>
      </c>
      <c r="F139" s="13">
        <f>(C139+E139)*4+(D139*9)</f>
        <v>489.21000000000004</v>
      </c>
      <c r="G139" s="17">
        <v>4.2</v>
      </c>
      <c r="H139" s="17">
        <v>39.1</v>
      </c>
      <c r="I139" s="13">
        <v>1.9</v>
      </c>
      <c r="J139" s="13">
        <v>0.2</v>
      </c>
      <c r="K139" s="13">
        <v>0</v>
      </c>
      <c r="L139" s="13">
        <v>0.2</v>
      </c>
      <c r="M139" s="17">
        <v>0.8</v>
      </c>
      <c r="N139" s="17">
        <v>0.2</v>
      </c>
      <c r="O139" s="13">
        <v>2.8</v>
      </c>
      <c r="P139" s="13">
        <v>183.7</v>
      </c>
      <c r="Q139" s="17">
        <v>26.3</v>
      </c>
      <c r="R139" s="17">
        <v>3.2</v>
      </c>
      <c r="S139" s="17">
        <v>0.5</v>
      </c>
      <c r="T139" s="17">
        <v>2.6</v>
      </c>
      <c r="U139" s="18" t="s">
        <v>63</v>
      </c>
      <c r="V139" s="18" t="s">
        <v>63</v>
      </c>
    </row>
    <row r="140" spans="1:22" ht="24" customHeight="1" x14ac:dyDescent="0.2">
      <c r="A140" s="16" t="s">
        <v>65</v>
      </c>
      <c r="B140" s="12"/>
      <c r="C140" s="13">
        <f>C126+C135+C139</f>
        <v>86.870000000000019</v>
      </c>
      <c r="D140" s="13">
        <f t="shared" ref="D140:E140" si="20">D126+D135+D139</f>
        <v>69.77000000000001</v>
      </c>
      <c r="E140" s="13">
        <f t="shared" si="20"/>
        <v>237.20000000000002</v>
      </c>
      <c r="F140" s="13">
        <f>(C140+E140)*4+(D140*9)</f>
        <v>1924.2100000000003</v>
      </c>
      <c r="G140" s="17">
        <v>27.7</v>
      </c>
      <c r="H140" s="17">
        <v>643.1</v>
      </c>
      <c r="I140" s="13">
        <v>10.7</v>
      </c>
      <c r="J140" s="13">
        <v>2.1</v>
      </c>
      <c r="K140" s="13">
        <v>0.7</v>
      </c>
      <c r="L140" s="13">
        <v>0.6</v>
      </c>
      <c r="M140" s="17">
        <v>1.8</v>
      </c>
      <c r="N140" s="17">
        <v>1</v>
      </c>
      <c r="O140" s="13">
        <v>10.9</v>
      </c>
      <c r="P140" s="13">
        <v>828.5</v>
      </c>
      <c r="Q140" s="17">
        <v>177.9</v>
      </c>
      <c r="R140" s="17">
        <v>13.3</v>
      </c>
      <c r="S140" s="17">
        <v>5.6</v>
      </c>
      <c r="T140" s="17">
        <v>70.5</v>
      </c>
      <c r="U140" s="18" t="s">
        <v>63</v>
      </c>
      <c r="V140" s="18" t="s">
        <v>63</v>
      </c>
    </row>
    <row r="141" spans="1:22" ht="6.4" customHeight="1" x14ac:dyDescent="0.2">
      <c r="B141" s="12"/>
    </row>
    <row r="142" spans="1:22" ht="27.4" customHeight="1" x14ac:dyDescent="0.2">
      <c r="A142" s="31" t="s">
        <v>66</v>
      </c>
      <c r="B142" s="1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22" ht="14.25" customHeight="1" x14ac:dyDescent="0.2">
      <c r="A143" s="43" t="s">
        <v>1</v>
      </c>
      <c r="B143" s="43" t="s">
        <v>2</v>
      </c>
      <c r="C143" s="40" t="s">
        <v>3</v>
      </c>
      <c r="D143" s="41"/>
      <c r="E143" s="41"/>
      <c r="F143" s="42"/>
      <c r="G143" s="40" t="s">
        <v>186</v>
      </c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2"/>
      <c r="U143" s="43" t="s">
        <v>5</v>
      </c>
      <c r="V143" s="43" t="s">
        <v>6</v>
      </c>
    </row>
    <row r="144" spans="1:22" ht="49.5" customHeight="1" x14ac:dyDescent="0.2">
      <c r="A144" s="44"/>
      <c r="B144" s="44"/>
      <c r="C144" s="4" t="s">
        <v>7</v>
      </c>
      <c r="D144" s="4" t="s">
        <v>8</v>
      </c>
      <c r="E144" s="4" t="s">
        <v>9</v>
      </c>
      <c r="F144" s="5" t="s">
        <v>4</v>
      </c>
      <c r="G144" s="6" t="s">
        <v>10</v>
      </c>
      <c r="H144" s="6" t="s">
        <v>11</v>
      </c>
      <c r="I144" s="4" t="s">
        <v>12</v>
      </c>
      <c r="J144" s="4" t="s">
        <v>13</v>
      </c>
      <c r="K144" s="4" t="s">
        <v>14</v>
      </c>
      <c r="L144" s="4" t="s">
        <v>15</v>
      </c>
      <c r="M144" s="6" t="s">
        <v>16</v>
      </c>
      <c r="N144" s="6" t="s">
        <v>17</v>
      </c>
      <c r="O144" s="4" t="s">
        <v>18</v>
      </c>
      <c r="P144" s="4" t="s">
        <v>19</v>
      </c>
      <c r="Q144" s="6" t="s">
        <v>20</v>
      </c>
      <c r="R144" s="6" t="s">
        <v>21</v>
      </c>
      <c r="S144" s="6" t="s">
        <v>22</v>
      </c>
      <c r="T144" s="6" t="s">
        <v>23</v>
      </c>
      <c r="U144" s="44"/>
      <c r="V144" s="44"/>
    </row>
    <row r="145" spans="1:22" ht="24" customHeight="1" x14ac:dyDescent="0.2">
      <c r="A145" s="7" t="s">
        <v>67</v>
      </c>
      <c r="B145" s="12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9"/>
    </row>
    <row r="146" spans="1:22" ht="24" customHeight="1" x14ac:dyDescent="0.2">
      <c r="A146" s="10" t="s">
        <v>166</v>
      </c>
      <c r="B146" s="12" t="s">
        <v>68</v>
      </c>
      <c r="C146" s="12">
        <v>7.1</v>
      </c>
      <c r="D146" s="12">
        <v>13.2</v>
      </c>
      <c r="E146" s="12">
        <v>33.799999999999997</v>
      </c>
      <c r="F146" s="13">
        <f t="shared" ref="F146:F151" si="21">(C146+E146)*4+(D146*9)</f>
        <v>282.39999999999998</v>
      </c>
      <c r="G146" s="14">
        <v>0.3</v>
      </c>
      <c r="H146" s="14">
        <v>71.5</v>
      </c>
      <c r="I146" s="12">
        <v>0</v>
      </c>
      <c r="J146" s="12">
        <v>0</v>
      </c>
      <c r="K146" s="12">
        <v>0.2</v>
      </c>
      <c r="L146" s="12">
        <v>0.5</v>
      </c>
      <c r="M146" s="14">
        <v>0.3</v>
      </c>
      <c r="N146" s="14">
        <v>0.1</v>
      </c>
      <c r="O146" s="12">
        <v>1.4</v>
      </c>
      <c r="P146" s="12">
        <v>120</v>
      </c>
      <c r="Q146" s="14">
        <v>18.3</v>
      </c>
      <c r="R146" s="14">
        <v>0.1</v>
      </c>
      <c r="S146" s="14">
        <v>0.7</v>
      </c>
      <c r="T146" s="14">
        <v>7.3</v>
      </c>
      <c r="U146" s="15">
        <v>152</v>
      </c>
      <c r="V146" s="15">
        <v>2008</v>
      </c>
    </row>
    <row r="147" spans="1:22" ht="24" customHeight="1" x14ac:dyDescent="0.2">
      <c r="A147" s="10" t="s">
        <v>69</v>
      </c>
      <c r="B147" s="12" t="s">
        <v>70</v>
      </c>
      <c r="C147" s="12">
        <v>0.6</v>
      </c>
      <c r="D147" s="12">
        <v>0.6</v>
      </c>
      <c r="E147" s="12">
        <v>33.4</v>
      </c>
      <c r="F147" s="13">
        <f t="shared" si="21"/>
        <v>141.4</v>
      </c>
      <c r="G147" s="14">
        <v>6</v>
      </c>
      <c r="H147" s="14">
        <v>6</v>
      </c>
      <c r="I147" s="12">
        <v>0.9</v>
      </c>
      <c r="J147" s="12">
        <v>0</v>
      </c>
      <c r="K147" s="12">
        <v>0</v>
      </c>
      <c r="L147" s="12">
        <v>0</v>
      </c>
      <c r="M147" s="14">
        <v>0</v>
      </c>
      <c r="N147" s="14">
        <v>0.1</v>
      </c>
      <c r="O147" s="12">
        <v>0.4</v>
      </c>
      <c r="P147" s="12">
        <v>14.9</v>
      </c>
      <c r="Q147" s="14">
        <v>10.8</v>
      </c>
      <c r="R147" s="14">
        <v>3</v>
      </c>
      <c r="S147" s="14">
        <v>0.2</v>
      </c>
      <c r="T147" s="14">
        <v>3</v>
      </c>
      <c r="U147" s="15" t="s">
        <v>63</v>
      </c>
      <c r="V147" s="15">
        <v>2008</v>
      </c>
    </row>
    <row r="148" spans="1:22" ht="21.75" customHeight="1" x14ac:dyDescent="0.2">
      <c r="A148" s="10" t="s">
        <v>147</v>
      </c>
      <c r="B148" s="12">
        <v>10</v>
      </c>
      <c r="C148" s="12">
        <v>1.1000000000000001</v>
      </c>
      <c r="D148" s="12">
        <v>8.3000000000000007</v>
      </c>
      <c r="E148" s="12">
        <v>0.1</v>
      </c>
      <c r="F148" s="13">
        <f t="shared" si="21"/>
        <v>79.5</v>
      </c>
      <c r="G148" s="14">
        <v>0</v>
      </c>
      <c r="H148" s="14">
        <v>59</v>
      </c>
      <c r="I148" s="12">
        <v>0.2</v>
      </c>
      <c r="J148" s="12">
        <v>0.2</v>
      </c>
      <c r="K148" s="12">
        <v>0</v>
      </c>
      <c r="L148" s="12">
        <v>0</v>
      </c>
      <c r="M148" s="14">
        <v>0</v>
      </c>
      <c r="N148" s="14">
        <v>0</v>
      </c>
      <c r="O148" s="12">
        <v>0</v>
      </c>
      <c r="P148" s="12">
        <v>1.9</v>
      </c>
      <c r="Q148" s="14">
        <v>0</v>
      </c>
      <c r="R148" s="14">
        <v>0</v>
      </c>
      <c r="S148" s="14">
        <v>0</v>
      </c>
      <c r="T148" s="14">
        <v>0</v>
      </c>
      <c r="U148" s="15">
        <v>10</v>
      </c>
      <c r="V148" s="15" t="s">
        <v>26</v>
      </c>
    </row>
    <row r="149" spans="1:22" ht="24" customHeight="1" x14ac:dyDescent="0.2">
      <c r="A149" s="10" t="s">
        <v>148</v>
      </c>
      <c r="B149" s="12" t="s">
        <v>28</v>
      </c>
      <c r="C149" s="12">
        <v>0.2</v>
      </c>
      <c r="D149" s="12">
        <v>0</v>
      </c>
      <c r="E149" s="12">
        <v>19.7</v>
      </c>
      <c r="F149" s="13">
        <f t="shared" si="21"/>
        <v>79.599999999999994</v>
      </c>
      <c r="G149" s="14">
        <v>0.8</v>
      </c>
      <c r="H149" s="14">
        <v>0.1</v>
      </c>
      <c r="I149" s="12">
        <v>0</v>
      </c>
      <c r="J149" s="12">
        <v>0</v>
      </c>
      <c r="K149" s="12">
        <v>0</v>
      </c>
      <c r="L149" s="12">
        <v>0</v>
      </c>
      <c r="M149" s="14">
        <v>0</v>
      </c>
      <c r="N149" s="14">
        <v>0</v>
      </c>
      <c r="O149" s="12">
        <v>0.1</v>
      </c>
      <c r="P149" s="12">
        <v>8.4</v>
      </c>
      <c r="Q149" s="14">
        <v>6.3</v>
      </c>
      <c r="R149" s="14">
        <v>0.8</v>
      </c>
      <c r="S149" s="14">
        <v>0</v>
      </c>
      <c r="T149" s="14">
        <v>0</v>
      </c>
      <c r="U149" s="15">
        <v>431</v>
      </c>
      <c r="V149" s="15">
        <v>2008</v>
      </c>
    </row>
    <row r="150" spans="1:22" ht="21.75" customHeight="1" x14ac:dyDescent="0.2">
      <c r="A150" s="10" t="s">
        <v>29</v>
      </c>
      <c r="B150" s="11">
        <v>50</v>
      </c>
      <c r="C150" s="12">
        <v>7.16</v>
      </c>
      <c r="D150" s="12">
        <v>1.5</v>
      </c>
      <c r="E150" s="12">
        <v>25.66</v>
      </c>
      <c r="F150" s="13">
        <f t="shared" si="21"/>
        <v>144.78</v>
      </c>
      <c r="G150" s="14">
        <v>0</v>
      </c>
      <c r="H150" s="14">
        <v>0</v>
      </c>
      <c r="I150" s="12">
        <v>0</v>
      </c>
      <c r="J150" s="12">
        <v>0</v>
      </c>
      <c r="K150" s="12">
        <v>0</v>
      </c>
      <c r="L150" s="12">
        <v>0</v>
      </c>
      <c r="M150" s="14">
        <v>0</v>
      </c>
      <c r="N150" s="14">
        <v>0</v>
      </c>
      <c r="O150" s="12">
        <v>0.3</v>
      </c>
      <c r="P150" s="12">
        <v>19.5</v>
      </c>
      <c r="Q150" s="14">
        <v>3.9</v>
      </c>
      <c r="R150" s="14">
        <v>0.3</v>
      </c>
      <c r="S150" s="14">
        <v>0.2</v>
      </c>
      <c r="T150" s="14">
        <v>0</v>
      </c>
      <c r="U150" s="15" t="s">
        <v>26</v>
      </c>
      <c r="V150" s="15" t="s">
        <v>26</v>
      </c>
    </row>
    <row r="151" spans="1:22" ht="21.75" customHeight="1" x14ac:dyDescent="0.2">
      <c r="A151" s="10" t="s">
        <v>35</v>
      </c>
      <c r="B151" s="11">
        <v>40</v>
      </c>
      <c r="C151" s="12">
        <v>2.6</v>
      </c>
      <c r="D151" s="12">
        <v>0.4</v>
      </c>
      <c r="E151" s="12">
        <v>17</v>
      </c>
      <c r="F151" s="13">
        <f t="shared" si="21"/>
        <v>82</v>
      </c>
      <c r="G151" s="14">
        <v>0</v>
      </c>
      <c r="H151" s="14">
        <v>0</v>
      </c>
      <c r="I151" s="12">
        <v>0.9</v>
      </c>
      <c r="J151" s="12">
        <v>0</v>
      </c>
      <c r="K151" s="12">
        <v>0.1</v>
      </c>
      <c r="L151" s="12">
        <v>0</v>
      </c>
      <c r="M151" s="14">
        <v>0</v>
      </c>
      <c r="N151" s="14">
        <v>0.1</v>
      </c>
      <c r="O151" s="12">
        <v>0.3</v>
      </c>
      <c r="P151" s="12">
        <v>34.799999999999997</v>
      </c>
      <c r="Q151" s="14">
        <v>7.6</v>
      </c>
      <c r="R151" s="14">
        <v>1.6</v>
      </c>
      <c r="S151" s="14">
        <v>0.5</v>
      </c>
      <c r="T151" s="14">
        <v>2.2000000000000002</v>
      </c>
      <c r="U151" s="15" t="s">
        <v>26</v>
      </c>
      <c r="V151" s="15">
        <v>2008</v>
      </c>
    </row>
    <row r="152" spans="1:22" ht="24" customHeight="1" x14ac:dyDescent="0.2">
      <c r="A152" s="16" t="s">
        <v>64</v>
      </c>
      <c r="B152" s="12"/>
      <c r="C152" s="13">
        <f>SUM(C146:C151)</f>
        <v>18.759999999999998</v>
      </c>
      <c r="D152" s="13">
        <f t="shared" ref="D152:E152" si="22">SUM(D146:D151)</f>
        <v>24</v>
      </c>
      <c r="E152" s="13">
        <f t="shared" si="22"/>
        <v>129.65999999999997</v>
      </c>
      <c r="F152" s="13">
        <f>(C152+E152)*4+(D152*9)</f>
        <v>809.67999999999984</v>
      </c>
      <c r="G152" s="17">
        <v>7.1</v>
      </c>
      <c r="H152" s="17">
        <v>77.599999999999994</v>
      </c>
      <c r="I152" s="13">
        <v>0.9</v>
      </c>
      <c r="J152" s="13">
        <v>0</v>
      </c>
      <c r="K152" s="13">
        <v>0.2</v>
      </c>
      <c r="L152" s="13">
        <v>0.5</v>
      </c>
      <c r="M152" s="17">
        <v>0.3</v>
      </c>
      <c r="N152" s="17">
        <v>0.2</v>
      </c>
      <c r="O152" s="13">
        <v>1.9</v>
      </c>
      <c r="P152" s="13">
        <v>143.30000000000001</v>
      </c>
      <c r="Q152" s="17">
        <v>35.4</v>
      </c>
      <c r="R152" s="17">
        <v>3.9</v>
      </c>
      <c r="S152" s="17">
        <v>0.9</v>
      </c>
      <c r="T152" s="17">
        <v>10.3</v>
      </c>
      <c r="U152" s="18" t="s">
        <v>71</v>
      </c>
      <c r="V152" s="18" t="s">
        <v>71</v>
      </c>
    </row>
    <row r="153" spans="1:22" ht="24" customHeight="1" x14ac:dyDescent="0.2">
      <c r="A153" s="7" t="s">
        <v>72</v>
      </c>
      <c r="B153" s="12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9"/>
    </row>
    <row r="154" spans="1:22" ht="24" customHeight="1" x14ac:dyDescent="0.2">
      <c r="A154" s="10" t="s">
        <v>167</v>
      </c>
      <c r="B154" s="12">
        <v>50</v>
      </c>
      <c r="C154" s="12">
        <v>0.4</v>
      </c>
      <c r="D154" s="12">
        <v>0.1</v>
      </c>
      <c r="E154" s="12">
        <v>1.2</v>
      </c>
      <c r="F154" s="13">
        <f t="shared" ref="F154:F160" si="23">(C154+E154)*4+(D154*9)</f>
        <v>7.3000000000000007</v>
      </c>
      <c r="G154" s="14">
        <v>2</v>
      </c>
      <c r="H154" s="14">
        <v>4</v>
      </c>
      <c r="I154" s="12">
        <v>0.1</v>
      </c>
      <c r="J154" s="12">
        <v>0</v>
      </c>
      <c r="K154" s="12">
        <v>0</v>
      </c>
      <c r="L154" s="12">
        <v>0</v>
      </c>
      <c r="M154" s="14">
        <v>0</v>
      </c>
      <c r="N154" s="14">
        <v>0</v>
      </c>
      <c r="O154" s="12">
        <v>0.1</v>
      </c>
      <c r="P154" s="12">
        <v>18.899999999999999</v>
      </c>
      <c r="Q154" s="14">
        <v>6.3</v>
      </c>
      <c r="R154" s="14">
        <v>0.5</v>
      </c>
      <c r="S154" s="14">
        <v>0.1</v>
      </c>
      <c r="T154" s="14">
        <v>1.5</v>
      </c>
      <c r="U154" s="15">
        <v>303</v>
      </c>
      <c r="V154" s="15">
        <v>2008</v>
      </c>
    </row>
    <row r="155" spans="1:22" ht="24" customHeight="1" x14ac:dyDescent="0.2">
      <c r="A155" s="10" t="s">
        <v>73</v>
      </c>
      <c r="B155" s="12" t="s">
        <v>33</v>
      </c>
      <c r="C155" s="12">
        <v>6.8</v>
      </c>
      <c r="D155" s="12">
        <v>3.7</v>
      </c>
      <c r="E155" s="12">
        <v>25.2</v>
      </c>
      <c r="F155" s="13">
        <f t="shared" si="23"/>
        <v>161.30000000000001</v>
      </c>
      <c r="G155" s="14">
        <v>5.8</v>
      </c>
      <c r="H155" s="14">
        <v>141</v>
      </c>
      <c r="I155" s="12">
        <v>1.2</v>
      </c>
      <c r="J155" s="12">
        <v>0</v>
      </c>
      <c r="K155" s="12">
        <v>0.1</v>
      </c>
      <c r="L155" s="12">
        <v>0</v>
      </c>
      <c r="M155" s="14">
        <v>0</v>
      </c>
      <c r="N155" s="14">
        <v>0.2</v>
      </c>
      <c r="O155" s="12">
        <v>1.7</v>
      </c>
      <c r="P155" s="12">
        <v>99</v>
      </c>
      <c r="Q155" s="14">
        <v>30.2</v>
      </c>
      <c r="R155" s="14">
        <v>1</v>
      </c>
      <c r="S155" s="14">
        <v>0.6</v>
      </c>
      <c r="T155" s="14">
        <v>15.7</v>
      </c>
      <c r="U155" s="15">
        <v>98</v>
      </c>
      <c r="V155" s="15">
        <v>2008</v>
      </c>
    </row>
    <row r="156" spans="1:22" ht="24" customHeight="1" x14ac:dyDescent="0.2">
      <c r="A156" s="10" t="s">
        <v>168</v>
      </c>
      <c r="B156" s="12">
        <v>80</v>
      </c>
      <c r="C156" s="12">
        <v>9.5</v>
      </c>
      <c r="D156" s="12">
        <v>13.4</v>
      </c>
      <c r="E156" s="12">
        <v>12.3</v>
      </c>
      <c r="F156" s="13">
        <f t="shared" si="23"/>
        <v>207.8</v>
      </c>
      <c r="G156" s="14">
        <v>0.4</v>
      </c>
      <c r="H156" s="14">
        <v>9.1</v>
      </c>
      <c r="I156" s="12">
        <v>2.2000000000000002</v>
      </c>
      <c r="J156" s="12">
        <v>0.1</v>
      </c>
      <c r="K156" s="12">
        <v>0</v>
      </c>
      <c r="L156" s="12">
        <v>0.1</v>
      </c>
      <c r="M156" s="14">
        <v>1.7</v>
      </c>
      <c r="N156" s="14">
        <v>0.2</v>
      </c>
      <c r="O156" s="12">
        <v>2.9</v>
      </c>
      <c r="P156" s="12">
        <v>157.4</v>
      </c>
      <c r="Q156" s="14">
        <v>25.7</v>
      </c>
      <c r="R156" s="14">
        <v>2.7</v>
      </c>
      <c r="S156" s="14">
        <v>2.2999999999999998</v>
      </c>
      <c r="T156" s="14">
        <v>6</v>
      </c>
      <c r="U156" s="15">
        <v>275</v>
      </c>
      <c r="V156" s="15">
        <v>2008</v>
      </c>
    </row>
    <row r="157" spans="1:22" ht="24" customHeight="1" x14ac:dyDescent="0.2">
      <c r="A157" s="10" t="s">
        <v>213</v>
      </c>
      <c r="B157" s="12">
        <v>150</v>
      </c>
      <c r="C157" s="12">
        <v>3.2</v>
      </c>
      <c r="D157" s="12">
        <v>5.6</v>
      </c>
      <c r="E157" s="12">
        <v>25</v>
      </c>
      <c r="F157" s="13">
        <f t="shared" si="23"/>
        <v>163.19999999999999</v>
      </c>
      <c r="G157" s="14">
        <v>10.3</v>
      </c>
      <c r="H157" s="14">
        <v>25</v>
      </c>
      <c r="I157" s="12">
        <v>0.2</v>
      </c>
      <c r="J157" s="12">
        <v>0.1</v>
      </c>
      <c r="K157" s="12">
        <v>0.2</v>
      </c>
      <c r="L157" s="12">
        <v>0.1</v>
      </c>
      <c r="M157" s="14">
        <v>0</v>
      </c>
      <c r="N157" s="14">
        <v>0.4</v>
      </c>
      <c r="O157" s="12">
        <v>1.4</v>
      </c>
      <c r="P157" s="12">
        <v>86</v>
      </c>
      <c r="Q157" s="14">
        <v>29.4</v>
      </c>
      <c r="R157" s="14">
        <v>1.2</v>
      </c>
      <c r="S157" s="14">
        <v>0.6</v>
      </c>
      <c r="T157" s="14">
        <v>8.5</v>
      </c>
      <c r="U157" s="15">
        <v>335</v>
      </c>
      <c r="V157" s="15">
        <v>2008</v>
      </c>
    </row>
    <row r="158" spans="1:22" ht="24" customHeight="1" x14ac:dyDescent="0.2">
      <c r="A158" s="10" t="s">
        <v>169</v>
      </c>
      <c r="B158" s="12">
        <v>200</v>
      </c>
      <c r="C158" s="12">
        <v>0.1</v>
      </c>
      <c r="D158" s="12">
        <v>0</v>
      </c>
      <c r="E158" s="12">
        <v>9.6</v>
      </c>
      <c r="F158" s="13">
        <f t="shared" si="23"/>
        <v>38.799999999999997</v>
      </c>
      <c r="G158" s="14">
        <v>0.9</v>
      </c>
      <c r="H158" s="14">
        <v>0</v>
      </c>
      <c r="I158" s="12">
        <v>0</v>
      </c>
      <c r="J158" s="12">
        <v>0</v>
      </c>
      <c r="K158" s="12">
        <v>0</v>
      </c>
      <c r="L158" s="12">
        <v>0</v>
      </c>
      <c r="M158" s="14">
        <v>0</v>
      </c>
      <c r="N158" s="14">
        <v>0</v>
      </c>
      <c r="O158" s="12">
        <v>0</v>
      </c>
      <c r="P158" s="12">
        <v>1.5</v>
      </c>
      <c r="Q158" s="14">
        <v>3.9</v>
      </c>
      <c r="R158" s="14">
        <v>0.1</v>
      </c>
      <c r="S158" s="14">
        <v>0</v>
      </c>
      <c r="T158" s="14">
        <v>0</v>
      </c>
      <c r="U158" s="15">
        <v>394</v>
      </c>
      <c r="V158" s="15">
        <v>2008</v>
      </c>
    </row>
    <row r="159" spans="1:22" ht="24" customHeight="1" x14ac:dyDescent="0.2">
      <c r="A159" s="10" t="s">
        <v>35</v>
      </c>
      <c r="B159" s="12">
        <v>40</v>
      </c>
      <c r="C159" s="12">
        <v>2.6</v>
      </c>
      <c r="D159" s="12">
        <v>0.4</v>
      </c>
      <c r="E159" s="12">
        <v>17</v>
      </c>
      <c r="F159" s="13">
        <f t="shared" si="23"/>
        <v>82</v>
      </c>
      <c r="G159" s="14">
        <v>0</v>
      </c>
      <c r="H159" s="14">
        <v>0</v>
      </c>
      <c r="I159" s="12">
        <v>0.9</v>
      </c>
      <c r="J159" s="12">
        <v>0</v>
      </c>
      <c r="K159" s="12">
        <v>0.1</v>
      </c>
      <c r="L159" s="12">
        <v>0</v>
      </c>
      <c r="M159" s="14">
        <v>0</v>
      </c>
      <c r="N159" s="14">
        <v>0.1</v>
      </c>
      <c r="O159" s="12">
        <v>0.3</v>
      </c>
      <c r="P159" s="12">
        <v>34.799999999999997</v>
      </c>
      <c r="Q159" s="14">
        <v>7.6</v>
      </c>
      <c r="R159" s="14">
        <v>1.6</v>
      </c>
      <c r="S159" s="14">
        <v>0.5</v>
      </c>
      <c r="T159" s="14">
        <v>2.2000000000000002</v>
      </c>
      <c r="U159" s="15" t="s">
        <v>71</v>
      </c>
      <c r="V159" s="15">
        <v>2008</v>
      </c>
    </row>
    <row r="160" spans="1:22" ht="24" customHeight="1" x14ac:dyDescent="0.2">
      <c r="A160" s="10" t="s">
        <v>37</v>
      </c>
      <c r="B160" s="12">
        <v>40</v>
      </c>
      <c r="C160" s="12">
        <v>3.1</v>
      </c>
      <c r="D160" s="12">
        <v>0.2</v>
      </c>
      <c r="E160" s="12">
        <v>20.100000000000001</v>
      </c>
      <c r="F160" s="13">
        <f t="shared" si="23"/>
        <v>94.600000000000009</v>
      </c>
      <c r="G160" s="14">
        <v>0</v>
      </c>
      <c r="H160" s="14">
        <v>0</v>
      </c>
      <c r="I160" s="12">
        <v>0.8</v>
      </c>
      <c r="J160" s="12">
        <v>0</v>
      </c>
      <c r="K160" s="12">
        <v>0.1</v>
      </c>
      <c r="L160" s="12">
        <v>0</v>
      </c>
      <c r="M160" s="14">
        <v>0</v>
      </c>
      <c r="N160" s="14">
        <v>0.1</v>
      </c>
      <c r="O160" s="12">
        <v>0.6</v>
      </c>
      <c r="P160" s="12">
        <v>33.6</v>
      </c>
      <c r="Q160" s="14">
        <v>13.2</v>
      </c>
      <c r="R160" s="14">
        <v>0.8</v>
      </c>
      <c r="S160" s="14">
        <v>0.3</v>
      </c>
      <c r="T160" s="14">
        <v>0</v>
      </c>
      <c r="U160" s="15" t="s">
        <v>71</v>
      </c>
      <c r="V160" s="15">
        <v>2008</v>
      </c>
    </row>
    <row r="161" spans="1:22" ht="24" customHeight="1" x14ac:dyDescent="0.2">
      <c r="A161" s="16" t="s">
        <v>74</v>
      </c>
      <c r="B161" s="12"/>
      <c r="C161" s="13">
        <f>SUM(C154:C160)</f>
        <v>25.700000000000003</v>
      </c>
      <c r="D161" s="13">
        <f t="shared" ref="D161:E161" si="24">SUM(D154:D160)</f>
        <v>23.399999999999995</v>
      </c>
      <c r="E161" s="13">
        <f t="shared" si="24"/>
        <v>110.4</v>
      </c>
      <c r="F161" s="13">
        <f>(C161+E161)*4+(D161*9)</f>
        <v>755</v>
      </c>
      <c r="G161" s="17">
        <v>19.399999999999999</v>
      </c>
      <c r="H161" s="17">
        <v>179.1</v>
      </c>
      <c r="I161" s="13">
        <v>5.4</v>
      </c>
      <c r="J161" s="13">
        <v>0.2</v>
      </c>
      <c r="K161" s="13">
        <v>0.5</v>
      </c>
      <c r="L161" s="13">
        <v>0.2</v>
      </c>
      <c r="M161" s="17">
        <v>1.7</v>
      </c>
      <c r="N161" s="17">
        <v>1</v>
      </c>
      <c r="O161" s="13">
        <v>7</v>
      </c>
      <c r="P161" s="13">
        <v>431.2</v>
      </c>
      <c r="Q161" s="17">
        <v>116.3</v>
      </c>
      <c r="R161" s="17">
        <v>7.9</v>
      </c>
      <c r="S161" s="17">
        <v>4.4000000000000004</v>
      </c>
      <c r="T161" s="17">
        <v>33.9</v>
      </c>
      <c r="U161" s="18" t="s">
        <v>75</v>
      </c>
      <c r="V161" s="18" t="s">
        <v>75</v>
      </c>
    </row>
    <row r="162" spans="1:22" ht="24" customHeight="1" x14ac:dyDescent="0.2">
      <c r="A162" s="7" t="s">
        <v>76</v>
      </c>
      <c r="B162" s="12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9"/>
    </row>
    <row r="163" spans="1:22" ht="24" customHeight="1" x14ac:dyDescent="0.2">
      <c r="A163" s="10" t="s">
        <v>170</v>
      </c>
      <c r="B163" s="12">
        <v>80</v>
      </c>
      <c r="C163" s="12">
        <v>7</v>
      </c>
      <c r="D163" s="12">
        <v>15.7</v>
      </c>
      <c r="E163" s="12">
        <v>34.6</v>
      </c>
      <c r="F163" s="13">
        <f t="shared" ref="F163:F164" si="25">(C163+E163)*4+(D163*9)</f>
        <v>307.7</v>
      </c>
      <c r="G163" s="14">
        <v>0</v>
      </c>
      <c r="H163" s="14">
        <v>102.9</v>
      </c>
      <c r="I163" s="12">
        <v>0.6</v>
      </c>
      <c r="J163" s="12">
        <v>0.5</v>
      </c>
      <c r="K163" s="12">
        <v>0</v>
      </c>
      <c r="L163" s="12">
        <v>0.1</v>
      </c>
      <c r="M163" s="14">
        <v>0.1</v>
      </c>
      <c r="N163" s="14">
        <v>0</v>
      </c>
      <c r="O163" s="12">
        <v>0.4</v>
      </c>
      <c r="P163" s="12">
        <v>71.7</v>
      </c>
      <c r="Q163" s="14">
        <v>12.7</v>
      </c>
      <c r="R163" s="14">
        <v>1.2</v>
      </c>
      <c r="S163" s="14">
        <v>0.4</v>
      </c>
      <c r="T163" s="14">
        <v>3.4</v>
      </c>
      <c r="U163" s="15" t="s">
        <v>75</v>
      </c>
      <c r="V163" s="15">
        <v>2008</v>
      </c>
    </row>
    <row r="164" spans="1:22" ht="24" customHeight="1" x14ac:dyDescent="0.2">
      <c r="A164" s="10" t="s">
        <v>217</v>
      </c>
      <c r="B164" s="12">
        <v>200</v>
      </c>
      <c r="C164" s="12">
        <v>5.6</v>
      </c>
      <c r="D164" s="12">
        <v>5</v>
      </c>
      <c r="E164" s="12">
        <v>9</v>
      </c>
      <c r="F164" s="13">
        <f t="shared" si="25"/>
        <v>103.4</v>
      </c>
      <c r="G164" s="14">
        <v>4</v>
      </c>
      <c r="H164" s="14">
        <v>0</v>
      </c>
      <c r="I164" s="12">
        <v>0</v>
      </c>
      <c r="J164" s="12">
        <v>0</v>
      </c>
      <c r="K164" s="12">
        <v>0</v>
      </c>
      <c r="L164" s="12">
        <v>0</v>
      </c>
      <c r="M164" s="14">
        <v>0</v>
      </c>
      <c r="N164" s="14">
        <v>0.1</v>
      </c>
      <c r="O164" s="12">
        <v>0.2</v>
      </c>
      <c r="P164" s="12">
        <v>14</v>
      </c>
      <c r="Q164" s="14">
        <v>8</v>
      </c>
      <c r="R164" s="14">
        <v>2.8</v>
      </c>
      <c r="S164" s="14">
        <v>0.1</v>
      </c>
      <c r="T164" s="14">
        <v>2</v>
      </c>
      <c r="U164" s="15" t="s">
        <v>75</v>
      </c>
      <c r="V164" s="15">
        <v>2008</v>
      </c>
    </row>
    <row r="165" spans="1:22" ht="24" customHeight="1" x14ac:dyDescent="0.2">
      <c r="A165" s="16" t="s">
        <v>74</v>
      </c>
      <c r="B165" s="12"/>
      <c r="C165" s="13">
        <f>SUM(C163:C164)</f>
        <v>12.6</v>
      </c>
      <c r="D165" s="13">
        <f t="shared" ref="D165:E165" si="26">SUM(D163:D164)</f>
        <v>20.7</v>
      </c>
      <c r="E165" s="13">
        <f t="shared" si="26"/>
        <v>43.6</v>
      </c>
      <c r="F165" s="13">
        <f>(C165+E165)*4+(D165*9)</f>
        <v>411.1</v>
      </c>
      <c r="G165" s="17">
        <v>4</v>
      </c>
      <c r="H165" s="17">
        <v>102.9</v>
      </c>
      <c r="I165" s="13">
        <v>0.6</v>
      </c>
      <c r="J165" s="13">
        <v>0.5</v>
      </c>
      <c r="K165" s="13">
        <v>0</v>
      </c>
      <c r="L165" s="13">
        <v>0.1</v>
      </c>
      <c r="M165" s="17">
        <v>0.1</v>
      </c>
      <c r="N165" s="17">
        <v>0.1</v>
      </c>
      <c r="O165" s="13">
        <v>0.6</v>
      </c>
      <c r="P165" s="13">
        <v>85.7</v>
      </c>
      <c r="Q165" s="17">
        <v>20.7</v>
      </c>
      <c r="R165" s="17">
        <v>4</v>
      </c>
      <c r="S165" s="17">
        <v>0.5</v>
      </c>
      <c r="T165" s="17">
        <v>5.4</v>
      </c>
      <c r="U165" s="18" t="s">
        <v>75</v>
      </c>
      <c r="V165" s="18" t="s">
        <v>75</v>
      </c>
    </row>
    <row r="166" spans="1:22" ht="24" customHeight="1" x14ac:dyDescent="0.2">
      <c r="A166" s="16" t="s">
        <v>77</v>
      </c>
      <c r="B166" s="12"/>
      <c r="C166" s="13">
        <f>C152+C161+C165</f>
        <v>57.06</v>
      </c>
      <c r="D166" s="13">
        <f t="shared" ref="D166:E166" si="27">D152+D161+D165</f>
        <v>68.099999999999994</v>
      </c>
      <c r="E166" s="13">
        <f t="shared" si="27"/>
        <v>283.65999999999997</v>
      </c>
      <c r="F166" s="13">
        <f>(C166+E166)*4+(D166*9)</f>
        <v>1975.7799999999997</v>
      </c>
      <c r="G166" s="17">
        <v>30.5</v>
      </c>
      <c r="H166" s="17">
        <v>359.6</v>
      </c>
      <c r="I166" s="13">
        <v>6.9</v>
      </c>
      <c r="J166" s="13">
        <v>0.7</v>
      </c>
      <c r="K166" s="13">
        <v>0.7</v>
      </c>
      <c r="L166" s="13">
        <v>0.8</v>
      </c>
      <c r="M166" s="17">
        <v>2.1</v>
      </c>
      <c r="N166" s="17">
        <v>1.3</v>
      </c>
      <c r="O166" s="13">
        <v>9.5</v>
      </c>
      <c r="P166" s="13">
        <v>660.2</v>
      </c>
      <c r="Q166" s="17">
        <v>172.4</v>
      </c>
      <c r="R166" s="17">
        <v>15.8</v>
      </c>
      <c r="S166" s="17">
        <v>5.8</v>
      </c>
      <c r="T166" s="17">
        <v>49.6</v>
      </c>
      <c r="U166" s="18" t="s">
        <v>75</v>
      </c>
      <c r="V166" s="18" t="s">
        <v>75</v>
      </c>
    </row>
    <row r="167" spans="1:22" ht="6.4" customHeight="1" x14ac:dyDescent="0.2">
      <c r="B167" s="12"/>
    </row>
    <row r="168" spans="1:22" ht="27.4" customHeight="1" x14ac:dyDescent="0.2">
      <c r="A168" s="31" t="s">
        <v>78</v>
      </c>
      <c r="B168" s="12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22" ht="14.25" customHeight="1" x14ac:dyDescent="0.2">
      <c r="A169" s="43" t="s">
        <v>1</v>
      </c>
      <c r="B169" s="43" t="s">
        <v>2</v>
      </c>
      <c r="C169" s="40" t="s">
        <v>3</v>
      </c>
      <c r="D169" s="41"/>
      <c r="E169" s="41"/>
      <c r="F169" s="42"/>
      <c r="G169" s="40" t="s">
        <v>186</v>
      </c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2"/>
      <c r="U169" s="43" t="s">
        <v>5</v>
      </c>
      <c r="V169" s="43" t="s">
        <v>6</v>
      </c>
    </row>
    <row r="170" spans="1:22" ht="49.5" customHeight="1" x14ac:dyDescent="0.2">
      <c r="A170" s="44"/>
      <c r="B170" s="44"/>
      <c r="C170" s="4" t="s">
        <v>7</v>
      </c>
      <c r="D170" s="4" t="s">
        <v>8</v>
      </c>
      <c r="E170" s="4" t="s">
        <v>9</v>
      </c>
      <c r="F170" s="5" t="s">
        <v>4</v>
      </c>
      <c r="G170" s="6" t="s">
        <v>10</v>
      </c>
      <c r="H170" s="6" t="s">
        <v>11</v>
      </c>
      <c r="I170" s="4" t="s">
        <v>12</v>
      </c>
      <c r="J170" s="4" t="s">
        <v>13</v>
      </c>
      <c r="K170" s="4" t="s">
        <v>14</v>
      </c>
      <c r="L170" s="4" t="s">
        <v>15</v>
      </c>
      <c r="M170" s="6" t="s">
        <v>16</v>
      </c>
      <c r="N170" s="6" t="s">
        <v>17</v>
      </c>
      <c r="O170" s="4" t="s">
        <v>18</v>
      </c>
      <c r="P170" s="4" t="s">
        <v>19</v>
      </c>
      <c r="Q170" s="6" t="s">
        <v>20</v>
      </c>
      <c r="R170" s="6" t="s">
        <v>21</v>
      </c>
      <c r="S170" s="6" t="s">
        <v>22</v>
      </c>
      <c r="T170" s="6" t="s">
        <v>23</v>
      </c>
      <c r="U170" s="44"/>
      <c r="V170" s="44"/>
    </row>
    <row r="171" spans="1:22" ht="21.75" customHeight="1" x14ac:dyDescent="0.2">
      <c r="A171" s="7" t="s">
        <v>79</v>
      </c>
      <c r="B171" s="12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9"/>
    </row>
    <row r="172" spans="1:22" ht="21.75" customHeight="1" x14ac:dyDescent="0.2">
      <c r="A172" s="10" t="s">
        <v>80</v>
      </c>
      <c r="B172" s="12">
        <v>150</v>
      </c>
      <c r="C172" s="12">
        <v>6.6</v>
      </c>
      <c r="D172" s="12">
        <v>5.7</v>
      </c>
      <c r="E172" s="12">
        <v>35.5</v>
      </c>
      <c r="F172" s="13">
        <f t="shared" ref="F172:F177" si="28">(C172+E172)*4+(D172*9)</f>
        <v>219.70000000000002</v>
      </c>
      <c r="G172" s="14">
        <v>0.4</v>
      </c>
      <c r="H172" s="14">
        <v>31.1</v>
      </c>
      <c r="I172" s="12">
        <v>0.6</v>
      </c>
      <c r="J172" s="12">
        <v>0.1</v>
      </c>
      <c r="K172" s="12">
        <v>0.1</v>
      </c>
      <c r="L172" s="12">
        <v>0.1</v>
      </c>
      <c r="M172" s="14">
        <v>0</v>
      </c>
      <c r="N172" s="14">
        <v>0.1</v>
      </c>
      <c r="O172" s="12">
        <v>0.5</v>
      </c>
      <c r="P172" s="12">
        <v>110.8</v>
      </c>
      <c r="Q172" s="14">
        <v>27.4</v>
      </c>
      <c r="R172" s="14">
        <v>0.6</v>
      </c>
      <c r="S172" s="14">
        <v>0.7</v>
      </c>
      <c r="T172" s="14">
        <v>7.6</v>
      </c>
      <c r="U172" s="15">
        <v>190</v>
      </c>
      <c r="V172" s="15">
        <v>2008</v>
      </c>
    </row>
    <row r="173" spans="1:22" ht="21.75" customHeight="1" x14ac:dyDescent="0.2">
      <c r="A173" s="10" t="s">
        <v>147</v>
      </c>
      <c r="B173" s="12">
        <v>10</v>
      </c>
      <c r="C173" s="12">
        <v>1.1000000000000001</v>
      </c>
      <c r="D173" s="12">
        <v>8.3000000000000007</v>
      </c>
      <c r="E173" s="12">
        <v>0.1</v>
      </c>
      <c r="F173" s="13">
        <f t="shared" si="28"/>
        <v>79.5</v>
      </c>
      <c r="G173" s="14">
        <v>0</v>
      </c>
      <c r="H173" s="14">
        <v>59</v>
      </c>
      <c r="I173" s="12">
        <v>0.2</v>
      </c>
      <c r="J173" s="12">
        <v>0.2</v>
      </c>
      <c r="K173" s="12">
        <v>0</v>
      </c>
      <c r="L173" s="12">
        <v>0</v>
      </c>
      <c r="M173" s="14">
        <v>0</v>
      </c>
      <c r="N173" s="14">
        <v>0</v>
      </c>
      <c r="O173" s="12">
        <v>0</v>
      </c>
      <c r="P173" s="12">
        <v>1.9</v>
      </c>
      <c r="Q173" s="14">
        <v>0</v>
      </c>
      <c r="R173" s="14">
        <v>0</v>
      </c>
      <c r="S173" s="14">
        <v>0</v>
      </c>
      <c r="T173" s="14">
        <v>0</v>
      </c>
      <c r="U173" s="15">
        <v>10</v>
      </c>
      <c r="V173" s="15" t="s">
        <v>81</v>
      </c>
    </row>
    <row r="174" spans="1:22" ht="21.75" customHeight="1" x14ac:dyDescent="0.2">
      <c r="A174" s="10" t="s">
        <v>171</v>
      </c>
      <c r="B174" s="12">
        <v>80</v>
      </c>
      <c r="C174" s="12">
        <v>0.1</v>
      </c>
      <c r="D174" s="12">
        <v>0.2</v>
      </c>
      <c r="E174" s="12">
        <v>25.5</v>
      </c>
      <c r="F174" s="13">
        <f t="shared" si="28"/>
        <v>104.2</v>
      </c>
      <c r="G174" s="14">
        <v>0</v>
      </c>
      <c r="H174" s="14">
        <v>1.7</v>
      </c>
      <c r="I174" s="12">
        <v>0</v>
      </c>
      <c r="J174" s="12">
        <v>0</v>
      </c>
      <c r="K174" s="12">
        <v>0</v>
      </c>
      <c r="L174" s="12">
        <v>0</v>
      </c>
      <c r="M174" s="14">
        <v>0</v>
      </c>
      <c r="N174" s="14">
        <v>0</v>
      </c>
      <c r="O174" s="12">
        <v>0</v>
      </c>
      <c r="P174" s="12">
        <v>1</v>
      </c>
      <c r="Q174" s="14">
        <v>0.2</v>
      </c>
      <c r="R174" s="14">
        <v>0</v>
      </c>
      <c r="S174" s="14">
        <v>0</v>
      </c>
      <c r="T174" s="14">
        <v>0</v>
      </c>
      <c r="U174" s="15">
        <v>427</v>
      </c>
      <c r="V174" s="15">
        <v>2008</v>
      </c>
    </row>
    <row r="175" spans="1:22" ht="21.75" customHeight="1" x14ac:dyDescent="0.2">
      <c r="A175" s="10" t="s">
        <v>157</v>
      </c>
      <c r="B175" s="12">
        <v>200</v>
      </c>
      <c r="C175" s="12">
        <v>5.8</v>
      </c>
      <c r="D175" s="12">
        <v>3.6</v>
      </c>
      <c r="E175" s="12">
        <v>23.8</v>
      </c>
      <c r="F175" s="13">
        <f t="shared" si="28"/>
        <v>150.80000000000001</v>
      </c>
      <c r="G175" s="14">
        <v>0.5</v>
      </c>
      <c r="H175" s="14">
        <v>17.7</v>
      </c>
      <c r="I175" s="12">
        <v>0</v>
      </c>
      <c r="J175" s="12">
        <v>0</v>
      </c>
      <c r="K175" s="12">
        <v>0</v>
      </c>
      <c r="L175" s="12">
        <v>0.2</v>
      </c>
      <c r="M175" s="14">
        <v>0</v>
      </c>
      <c r="N175" s="14">
        <v>0</v>
      </c>
      <c r="O175" s="12">
        <v>0.2</v>
      </c>
      <c r="P175" s="12">
        <v>104.6</v>
      </c>
      <c r="Q175" s="14">
        <v>28.9</v>
      </c>
      <c r="R175" s="14">
        <v>0.9</v>
      </c>
      <c r="S175" s="14">
        <v>0.7</v>
      </c>
      <c r="T175" s="14">
        <v>9</v>
      </c>
      <c r="U175" s="15">
        <v>433</v>
      </c>
      <c r="V175" s="15">
        <v>2008</v>
      </c>
    </row>
    <row r="176" spans="1:22" ht="21.75" customHeight="1" x14ac:dyDescent="0.2">
      <c r="A176" s="10" t="s">
        <v>29</v>
      </c>
      <c r="B176" s="11">
        <v>50</v>
      </c>
      <c r="C176" s="12">
        <v>7.16</v>
      </c>
      <c r="D176" s="12">
        <v>1.5</v>
      </c>
      <c r="E176" s="12">
        <v>25.66</v>
      </c>
      <c r="F176" s="13">
        <f t="shared" si="28"/>
        <v>144.78</v>
      </c>
      <c r="G176" s="14">
        <v>0</v>
      </c>
      <c r="H176" s="14">
        <v>0</v>
      </c>
      <c r="I176" s="12">
        <v>0</v>
      </c>
      <c r="J176" s="12">
        <v>0</v>
      </c>
      <c r="K176" s="12">
        <v>0</v>
      </c>
      <c r="L176" s="12">
        <v>0</v>
      </c>
      <c r="M176" s="14">
        <v>0</v>
      </c>
      <c r="N176" s="14">
        <v>0</v>
      </c>
      <c r="O176" s="12">
        <v>0.3</v>
      </c>
      <c r="P176" s="12">
        <v>19.5</v>
      </c>
      <c r="Q176" s="14">
        <v>3.9</v>
      </c>
      <c r="R176" s="14">
        <v>0.3</v>
      </c>
      <c r="S176" s="14">
        <v>0.2</v>
      </c>
      <c r="T176" s="14">
        <v>0</v>
      </c>
      <c r="U176" s="15" t="s">
        <v>26</v>
      </c>
      <c r="V176" s="15" t="s">
        <v>26</v>
      </c>
    </row>
    <row r="177" spans="1:22" ht="21.75" customHeight="1" x14ac:dyDescent="0.2">
      <c r="A177" s="10" t="s">
        <v>35</v>
      </c>
      <c r="B177" s="11">
        <v>40</v>
      </c>
      <c r="C177" s="12">
        <v>2.6</v>
      </c>
      <c r="D177" s="12">
        <v>0.4</v>
      </c>
      <c r="E177" s="12">
        <v>17</v>
      </c>
      <c r="F177" s="13">
        <f t="shared" si="28"/>
        <v>82</v>
      </c>
      <c r="G177" s="14">
        <v>0</v>
      </c>
      <c r="H177" s="14">
        <v>0</v>
      </c>
      <c r="I177" s="12">
        <v>0.9</v>
      </c>
      <c r="J177" s="12">
        <v>0</v>
      </c>
      <c r="K177" s="12">
        <v>0.1</v>
      </c>
      <c r="L177" s="12">
        <v>0</v>
      </c>
      <c r="M177" s="14">
        <v>0</v>
      </c>
      <c r="N177" s="14">
        <v>0.1</v>
      </c>
      <c r="O177" s="12">
        <v>0.3</v>
      </c>
      <c r="P177" s="12">
        <v>34.799999999999997</v>
      </c>
      <c r="Q177" s="14">
        <v>7.6</v>
      </c>
      <c r="R177" s="14">
        <v>1.6</v>
      </c>
      <c r="S177" s="14">
        <v>0.5</v>
      </c>
      <c r="T177" s="14">
        <v>2.2000000000000002</v>
      </c>
      <c r="U177" s="15" t="s">
        <v>26</v>
      </c>
      <c r="V177" s="15">
        <v>2008</v>
      </c>
    </row>
    <row r="178" spans="1:22" ht="21.75" customHeight="1" x14ac:dyDescent="0.2">
      <c r="A178" s="16" t="s">
        <v>82</v>
      </c>
      <c r="B178" s="12"/>
      <c r="C178" s="13">
        <f>SUM(C172:C177)</f>
        <v>23.36</v>
      </c>
      <c r="D178" s="13">
        <f t="shared" ref="D178:E178" si="29">SUM(D172:D177)</f>
        <v>19.7</v>
      </c>
      <c r="E178" s="13">
        <f t="shared" si="29"/>
        <v>127.56</v>
      </c>
      <c r="F178" s="13">
        <f>(C178+E178)*4+(D178*9)</f>
        <v>780.98</v>
      </c>
      <c r="G178" s="17">
        <v>0.9</v>
      </c>
      <c r="H178" s="17">
        <v>109.5</v>
      </c>
      <c r="I178" s="13">
        <v>0.8</v>
      </c>
      <c r="J178" s="13">
        <v>0.3</v>
      </c>
      <c r="K178" s="13">
        <v>0.1</v>
      </c>
      <c r="L178" s="13">
        <v>0.3</v>
      </c>
      <c r="M178" s="17">
        <v>0</v>
      </c>
      <c r="N178" s="17">
        <v>0.1</v>
      </c>
      <c r="O178" s="13">
        <v>1</v>
      </c>
      <c r="P178" s="13">
        <v>237.8</v>
      </c>
      <c r="Q178" s="17">
        <v>60.4</v>
      </c>
      <c r="R178" s="17">
        <v>1.8</v>
      </c>
      <c r="S178" s="17">
        <v>1.6</v>
      </c>
      <c r="T178" s="17">
        <v>16.600000000000001</v>
      </c>
      <c r="U178" s="18" t="s">
        <v>81</v>
      </c>
      <c r="V178" s="18" t="s">
        <v>81</v>
      </c>
    </row>
    <row r="179" spans="1:22" ht="21.75" customHeight="1" x14ac:dyDescent="0.2">
      <c r="A179" s="7" t="s">
        <v>83</v>
      </c>
      <c r="B179" s="12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9"/>
    </row>
    <row r="180" spans="1:22" ht="21.75" customHeight="1" x14ac:dyDescent="0.2">
      <c r="A180" s="10" t="s">
        <v>84</v>
      </c>
      <c r="B180" s="12" t="s">
        <v>85</v>
      </c>
      <c r="C180" s="12">
        <v>0.4</v>
      </c>
      <c r="D180" s="12">
        <v>0</v>
      </c>
      <c r="E180" s="12">
        <v>1.3</v>
      </c>
      <c r="F180" s="13">
        <f t="shared" ref="F180:F186" si="30">(C180+E180)*4+(D180*9)</f>
        <v>6.8000000000000007</v>
      </c>
      <c r="G180" s="14">
        <v>7</v>
      </c>
      <c r="H180" s="14">
        <v>28.6</v>
      </c>
      <c r="I180" s="12">
        <v>0.1</v>
      </c>
      <c r="J180" s="12">
        <v>0</v>
      </c>
      <c r="K180" s="12">
        <v>0</v>
      </c>
      <c r="L180" s="12">
        <v>0</v>
      </c>
      <c r="M180" s="14">
        <v>0</v>
      </c>
      <c r="N180" s="14">
        <v>0</v>
      </c>
      <c r="O180" s="12">
        <v>0.1</v>
      </c>
      <c r="P180" s="12">
        <v>13.6</v>
      </c>
      <c r="Q180" s="14">
        <v>6.8</v>
      </c>
      <c r="R180" s="14">
        <v>0.4</v>
      </c>
      <c r="S180" s="14">
        <v>0</v>
      </c>
      <c r="T180" s="14">
        <v>1</v>
      </c>
      <c r="U180" s="15">
        <v>29</v>
      </c>
      <c r="V180" s="15">
        <v>2008</v>
      </c>
    </row>
    <row r="181" spans="1:22" ht="21.75" customHeight="1" x14ac:dyDescent="0.2">
      <c r="A181" s="10" t="s">
        <v>86</v>
      </c>
      <c r="B181" s="12" t="s">
        <v>87</v>
      </c>
      <c r="C181" s="12">
        <v>8</v>
      </c>
      <c r="D181" s="12">
        <v>7.6</v>
      </c>
      <c r="E181" s="12">
        <v>23.2</v>
      </c>
      <c r="F181" s="13">
        <f t="shared" si="30"/>
        <v>193.2</v>
      </c>
      <c r="G181" s="14">
        <v>7.4</v>
      </c>
      <c r="H181" s="14">
        <v>139.30000000000001</v>
      </c>
      <c r="I181" s="12">
        <v>1.2</v>
      </c>
      <c r="J181" s="12">
        <v>0</v>
      </c>
      <c r="K181" s="12">
        <v>0.1</v>
      </c>
      <c r="L181" s="12">
        <v>0.2</v>
      </c>
      <c r="M181" s="14">
        <v>0.9</v>
      </c>
      <c r="N181" s="14">
        <v>0.3</v>
      </c>
      <c r="O181" s="12">
        <v>2.2000000000000002</v>
      </c>
      <c r="P181" s="12">
        <v>112.5</v>
      </c>
      <c r="Q181" s="14">
        <v>29.5</v>
      </c>
      <c r="R181" s="14">
        <v>1.7</v>
      </c>
      <c r="S181" s="14">
        <v>1.5</v>
      </c>
      <c r="T181" s="14">
        <v>7.5</v>
      </c>
      <c r="U181" s="15">
        <v>97</v>
      </c>
      <c r="V181" s="15">
        <v>2008</v>
      </c>
    </row>
    <row r="182" spans="1:22" ht="21.75" customHeight="1" x14ac:dyDescent="0.2">
      <c r="A182" s="10" t="s">
        <v>172</v>
      </c>
      <c r="B182" s="12" t="s">
        <v>34</v>
      </c>
      <c r="C182" s="12">
        <v>9.6999999999999993</v>
      </c>
      <c r="D182" s="12">
        <v>26.1</v>
      </c>
      <c r="E182" s="12">
        <v>13.5</v>
      </c>
      <c r="F182" s="13">
        <f t="shared" si="30"/>
        <v>327.7</v>
      </c>
      <c r="G182" s="14">
        <v>2.6</v>
      </c>
      <c r="H182" s="14">
        <v>88.8</v>
      </c>
      <c r="I182" s="12">
        <v>2.7</v>
      </c>
      <c r="J182" s="12">
        <v>0</v>
      </c>
      <c r="K182" s="12">
        <v>0.1</v>
      </c>
      <c r="L182" s="12">
        <v>0.1</v>
      </c>
      <c r="M182" s="14">
        <v>0.5</v>
      </c>
      <c r="N182" s="14">
        <v>0.5</v>
      </c>
      <c r="O182" s="12">
        <v>7.1</v>
      </c>
      <c r="P182" s="12">
        <v>176.5</v>
      </c>
      <c r="Q182" s="14">
        <v>21.4</v>
      </c>
      <c r="R182" s="14">
        <v>1.8</v>
      </c>
      <c r="S182" s="14">
        <v>2.2000000000000002</v>
      </c>
      <c r="T182" s="14">
        <v>8.1999999999999993</v>
      </c>
      <c r="U182" s="15">
        <v>254</v>
      </c>
      <c r="V182" s="15">
        <v>2008</v>
      </c>
    </row>
    <row r="183" spans="1:22" ht="21.75" customHeight="1" x14ac:dyDescent="0.2">
      <c r="A183" s="10" t="s">
        <v>212</v>
      </c>
      <c r="B183" s="12">
        <v>150</v>
      </c>
      <c r="C183" s="12">
        <v>8.3000000000000007</v>
      </c>
      <c r="D183" s="12">
        <v>3.6</v>
      </c>
      <c r="E183" s="12">
        <v>52.8</v>
      </c>
      <c r="F183" s="13">
        <f t="shared" si="30"/>
        <v>276.79999999999995</v>
      </c>
      <c r="G183" s="14">
        <v>0</v>
      </c>
      <c r="H183" s="14">
        <v>17.899999999999999</v>
      </c>
      <c r="I183" s="12">
        <v>1.2</v>
      </c>
      <c r="J183" s="12">
        <v>0.1</v>
      </c>
      <c r="K183" s="12">
        <v>0.1</v>
      </c>
      <c r="L183" s="12">
        <v>0</v>
      </c>
      <c r="M183" s="14">
        <v>0</v>
      </c>
      <c r="N183" s="14">
        <v>0.1</v>
      </c>
      <c r="O183" s="12">
        <v>0.5</v>
      </c>
      <c r="P183" s="12">
        <v>40.6</v>
      </c>
      <c r="Q183" s="14">
        <v>7.4</v>
      </c>
      <c r="R183" s="14">
        <v>0.9</v>
      </c>
      <c r="S183" s="14">
        <v>0.4</v>
      </c>
      <c r="T183" s="14">
        <v>0.8</v>
      </c>
      <c r="U183" s="15">
        <v>331</v>
      </c>
      <c r="V183" s="15">
        <v>2008</v>
      </c>
    </row>
    <row r="184" spans="1:22" ht="29.25" customHeight="1" x14ac:dyDescent="0.2">
      <c r="A184" s="10" t="s">
        <v>183</v>
      </c>
      <c r="B184" s="12">
        <v>200</v>
      </c>
      <c r="C184" s="12">
        <v>1</v>
      </c>
      <c r="D184" s="12">
        <v>1.5</v>
      </c>
      <c r="E184" s="12">
        <v>15.7</v>
      </c>
      <c r="F184" s="13">
        <f t="shared" si="30"/>
        <v>80.3</v>
      </c>
      <c r="G184" s="14">
        <v>0.2</v>
      </c>
      <c r="H184" s="14">
        <v>0.5</v>
      </c>
      <c r="I184" s="12">
        <v>0</v>
      </c>
      <c r="J184" s="12">
        <v>0</v>
      </c>
      <c r="K184" s="12">
        <v>0</v>
      </c>
      <c r="L184" s="12">
        <v>0</v>
      </c>
      <c r="M184" s="14">
        <v>0</v>
      </c>
      <c r="N184" s="14">
        <v>0</v>
      </c>
      <c r="O184" s="12">
        <v>0.2</v>
      </c>
      <c r="P184" s="12">
        <v>13.9</v>
      </c>
      <c r="Q184" s="14">
        <v>7.3</v>
      </c>
      <c r="R184" s="14">
        <v>1.1000000000000001</v>
      </c>
      <c r="S184" s="14">
        <v>0</v>
      </c>
      <c r="T184" s="14">
        <v>0</v>
      </c>
      <c r="U184" s="15">
        <v>402</v>
      </c>
      <c r="V184" s="15">
        <v>2008</v>
      </c>
    </row>
    <row r="185" spans="1:22" ht="21.75" customHeight="1" x14ac:dyDescent="0.2">
      <c r="A185" s="10" t="s">
        <v>35</v>
      </c>
      <c r="B185" s="12">
        <v>40</v>
      </c>
      <c r="C185" s="12">
        <v>2.6</v>
      </c>
      <c r="D185" s="12">
        <v>0.4</v>
      </c>
      <c r="E185" s="12">
        <v>17</v>
      </c>
      <c r="F185" s="13">
        <f t="shared" si="30"/>
        <v>82</v>
      </c>
      <c r="G185" s="14">
        <v>0</v>
      </c>
      <c r="H185" s="14">
        <v>0</v>
      </c>
      <c r="I185" s="12">
        <v>0.9</v>
      </c>
      <c r="J185" s="12">
        <v>0</v>
      </c>
      <c r="K185" s="12">
        <v>0.1</v>
      </c>
      <c r="L185" s="12">
        <v>0</v>
      </c>
      <c r="M185" s="14">
        <v>0</v>
      </c>
      <c r="N185" s="14">
        <v>0.1</v>
      </c>
      <c r="O185" s="12">
        <v>0.3</v>
      </c>
      <c r="P185" s="12">
        <v>34.799999999999997</v>
      </c>
      <c r="Q185" s="14">
        <v>7.6</v>
      </c>
      <c r="R185" s="14">
        <v>1.6</v>
      </c>
      <c r="S185" s="14">
        <v>0.5</v>
      </c>
      <c r="T185" s="14">
        <v>2.2000000000000002</v>
      </c>
      <c r="U185" s="15" t="s">
        <v>88</v>
      </c>
      <c r="V185" s="15">
        <v>2008</v>
      </c>
    </row>
    <row r="186" spans="1:22" ht="21.75" customHeight="1" x14ac:dyDescent="0.2">
      <c r="A186" s="10" t="s">
        <v>37</v>
      </c>
      <c r="B186" s="12">
        <v>40</v>
      </c>
      <c r="C186" s="12">
        <v>3.1</v>
      </c>
      <c r="D186" s="12">
        <v>0.2</v>
      </c>
      <c r="E186" s="12">
        <v>20.100000000000001</v>
      </c>
      <c r="F186" s="13">
        <f t="shared" si="30"/>
        <v>94.600000000000009</v>
      </c>
      <c r="G186" s="14">
        <v>0</v>
      </c>
      <c r="H186" s="14">
        <v>0</v>
      </c>
      <c r="I186" s="12">
        <v>0.8</v>
      </c>
      <c r="J186" s="12">
        <v>0</v>
      </c>
      <c r="K186" s="12">
        <v>0.1</v>
      </c>
      <c r="L186" s="12">
        <v>0</v>
      </c>
      <c r="M186" s="14">
        <v>0</v>
      </c>
      <c r="N186" s="14">
        <v>0.1</v>
      </c>
      <c r="O186" s="12">
        <v>0.6</v>
      </c>
      <c r="P186" s="12">
        <v>33.6</v>
      </c>
      <c r="Q186" s="14">
        <v>13.2</v>
      </c>
      <c r="R186" s="14">
        <v>0.8</v>
      </c>
      <c r="S186" s="14">
        <v>0.3</v>
      </c>
      <c r="T186" s="14">
        <v>0</v>
      </c>
      <c r="U186" s="15" t="s">
        <v>88</v>
      </c>
      <c r="V186" s="15">
        <v>2008</v>
      </c>
    </row>
    <row r="187" spans="1:22" ht="21.75" customHeight="1" x14ac:dyDescent="0.2">
      <c r="A187" s="16" t="s">
        <v>82</v>
      </c>
      <c r="B187" s="12"/>
      <c r="C187" s="13">
        <f>SUM(C180:C186)</f>
        <v>33.1</v>
      </c>
      <c r="D187" s="13">
        <f t="shared" ref="D187:E187" si="31">SUM(D180:D186)</f>
        <v>39.400000000000006</v>
      </c>
      <c r="E187" s="13">
        <f t="shared" si="31"/>
        <v>143.6</v>
      </c>
      <c r="F187" s="13">
        <f>(C187+E187)*4+(D187*9)</f>
        <v>1061.4000000000001</v>
      </c>
      <c r="G187" s="17">
        <v>17.2</v>
      </c>
      <c r="H187" s="17">
        <v>275.10000000000002</v>
      </c>
      <c r="I187" s="13">
        <v>6.9</v>
      </c>
      <c r="J187" s="13">
        <v>0.1</v>
      </c>
      <c r="K187" s="13">
        <v>0.5</v>
      </c>
      <c r="L187" s="13">
        <v>0.3</v>
      </c>
      <c r="M187" s="17">
        <v>1.4</v>
      </c>
      <c r="N187" s="17">
        <v>1.1000000000000001</v>
      </c>
      <c r="O187" s="13">
        <v>11</v>
      </c>
      <c r="P187" s="13">
        <v>425.5</v>
      </c>
      <c r="Q187" s="17">
        <v>93.2</v>
      </c>
      <c r="R187" s="17">
        <v>8.3000000000000007</v>
      </c>
      <c r="S187" s="17">
        <v>4.9000000000000004</v>
      </c>
      <c r="T187" s="17">
        <v>19.7</v>
      </c>
      <c r="U187" s="18" t="s">
        <v>88</v>
      </c>
      <c r="V187" s="18" t="s">
        <v>88</v>
      </c>
    </row>
    <row r="188" spans="1:22" ht="21.75" customHeight="1" x14ac:dyDescent="0.2">
      <c r="A188" s="7" t="s">
        <v>89</v>
      </c>
      <c r="B188" s="12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9"/>
    </row>
    <row r="189" spans="1:22" ht="21.75" customHeight="1" x14ac:dyDescent="0.2">
      <c r="A189" s="10" t="s">
        <v>178</v>
      </c>
      <c r="B189" s="12">
        <v>100</v>
      </c>
      <c r="C189" s="12">
        <v>14.8</v>
      </c>
      <c r="D189" s="12">
        <v>12.8</v>
      </c>
      <c r="E189" s="12">
        <v>36.4</v>
      </c>
      <c r="F189" s="13">
        <f t="shared" ref="F189:F190" si="32">(C189+E189)*4+(D189*9)</f>
        <v>320</v>
      </c>
      <c r="G189" s="14">
        <v>0.1</v>
      </c>
      <c r="H189" s="14">
        <v>40</v>
      </c>
      <c r="I189" s="12">
        <v>0.8</v>
      </c>
      <c r="J189" s="12">
        <v>0.3</v>
      </c>
      <c r="K189" s="12">
        <v>0.1</v>
      </c>
      <c r="L189" s="12">
        <v>0.1</v>
      </c>
      <c r="M189" s="14">
        <v>0.3</v>
      </c>
      <c r="N189" s="14">
        <v>0</v>
      </c>
      <c r="O189" s="12">
        <v>1.7</v>
      </c>
      <c r="P189" s="12">
        <v>118</v>
      </c>
      <c r="Q189" s="14">
        <v>15.6</v>
      </c>
      <c r="R189" s="14">
        <v>0.8</v>
      </c>
      <c r="S189" s="14">
        <v>0.5</v>
      </c>
      <c r="T189" s="14">
        <v>2.2999999999999998</v>
      </c>
      <c r="U189" s="15">
        <v>453</v>
      </c>
      <c r="V189" s="15">
        <v>2008</v>
      </c>
    </row>
    <row r="190" spans="1:22" ht="21.75" customHeight="1" x14ac:dyDescent="0.2">
      <c r="A190" s="10" t="s">
        <v>154</v>
      </c>
      <c r="B190" s="12">
        <v>200</v>
      </c>
      <c r="C190" s="12">
        <v>1</v>
      </c>
      <c r="D190" s="12">
        <v>0.2</v>
      </c>
      <c r="E190" s="12">
        <v>20.2</v>
      </c>
      <c r="F190" s="13">
        <f t="shared" si="32"/>
        <v>86.6</v>
      </c>
      <c r="G190" s="14">
        <v>4</v>
      </c>
      <c r="H190" s="14">
        <v>0</v>
      </c>
      <c r="I190" s="12">
        <v>0</v>
      </c>
      <c r="J190" s="12">
        <v>0</v>
      </c>
      <c r="K190" s="12">
        <v>0</v>
      </c>
      <c r="L190" s="12">
        <v>0</v>
      </c>
      <c r="M190" s="14">
        <v>0</v>
      </c>
      <c r="N190" s="14">
        <v>0.1</v>
      </c>
      <c r="O190" s="12">
        <v>0.2</v>
      </c>
      <c r="P190" s="12">
        <v>14</v>
      </c>
      <c r="Q190" s="14">
        <v>8</v>
      </c>
      <c r="R190" s="14">
        <v>2.8</v>
      </c>
      <c r="S190" s="14">
        <v>0.1</v>
      </c>
      <c r="T190" s="14">
        <v>2</v>
      </c>
      <c r="U190" s="15" t="s">
        <v>88</v>
      </c>
      <c r="V190" s="15">
        <v>2008</v>
      </c>
    </row>
    <row r="191" spans="1:22" ht="21.75" customHeight="1" x14ac:dyDescent="0.2">
      <c r="A191" s="16" t="s">
        <v>90</v>
      </c>
      <c r="B191" s="12"/>
      <c r="C191" s="13">
        <f>SUM(C189:C190)</f>
        <v>15.8</v>
      </c>
      <c r="D191" s="13">
        <f t="shared" ref="D191:E191" si="33">SUM(D189:D190)</f>
        <v>13</v>
      </c>
      <c r="E191" s="13">
        <f t="shared" si="33"/>
        <v>56.599999999999994</v>
      </c>
      <c r="F191" s="13">
        <f>(C191+E191)*4+(D191*9)</f>
        <v>406.59999999999997</v>
      </c>
      <c r="G191" s="17">
        <v>4.0999999999999996</v>
      </c>
      <c r="H191" s="17">
        <v>40</v>
      </c>
      <c r="I191" s="13">
        <v>0.8</v>
      </c>
      <c r="J191" s="13">
        <v>0.3</v>
      </c>
      <c r="K191" s="13">
        <v>0.1</v>
      </c>
      <c r="L191" s="13">
        <v>0.1</v>
      </c>
      <c r="M191" s="17">
        <v>0.3</v>
      </c>
      <c r="N191" s="17">
        <v>0.1</v>
      </c>
      <c r="O191" s="13">
        <v>1.9</v>
      </c>
      <c r="P191" s="13">
        <v>132</v>
      </c>
      <c r="Q191" s="17">
        <v>23.6</v>
      </c>
      <c r="R191" s="17">
        <v>3.6</v>
      </c>
      <c r="S191" s="17">
        <v>0.6</v>
      </c>
      <c r="T191" s="17">
        <v>4.3</v>
      </c>
      <c r="U191" s="18" t="s">
        <v>88</v>
      </c>
      <c r="V191" s="18" t="s">
        <v>88</v>
      </c>
    </row>
    <row r="192" spans="1:22" ht="21.75" customHeight="1" x14ac:dyDescent="0.2">
      <c r="A192" s="16" t="s">
        <v>91</v>
      </c>
      <c r="B192" s="12"/>
      <c r="C192" s="13">
        <f>C178+C187+C191</f>
        <v>72.260000000000005</v>
      </c>
      <c r="D192" s="13">
        <f t="shared" ref="D192:E192" si="34">D178+D187+D191</f>
        <v>72.100000000000009</v>
      </c>
      <c r="E192" s="13">
        <f t="shared" si="34"/>
        <v>327.76</v>
      </c>
      <c r="F192" s="13">
        <f>(C192+E192)*4+(D192*9)</f>
        <v>2248.98</v>
      </c>
      <c r="G192" s="17">
        <v>22.2</v>
      </c>
      <c r="H192" s="17">
        <v>424.6</v>
      </c>
      <c r="I192" s="13">
        <v>8.5</v>
      </c>
      <c r="J192" s="13">
        <v>0.7</v>
      </c>
      <c r="K192" s="13">
        <v>0.7</v>
      </c>
      <c r="L192" s="13">
        <v>0.7</v>
      </c>
      <c r="M192" s="17">
        <v>1.7</v>
      </c>
      <c r="N192" s="17">
        <v>1.3</v>
      </c>
      <c r="O192" s="13">
        <v>13.9</v>
      </c>
      <c r="P192" s="13">
        <v>795.3</v>
      </c>
      <c r="Q192" s="17">
        <v>177.2</v>
      </c>
      <c r="R192" s="17">
        <v>13.7</v>
      </c>
      <c r="S192" s="17">
        <v>7.1</v>
      </c>
      <c r="T192" s="17">
        <v>40.6</v>
      </c>
      <c r="U192" s="18" t="s">
        <v>88</v>
      </c>
      <c r="V192" s="18" t="s">
        <v>88</v>
      </c>
    </row>
    <row r="193" spans="1:22" ht="27.4" customHeight="1" x14ac:dyDescent="0.2">
      <c r="A193" s="31" t="s">
        <v>92</v>
      </c>
      <c r="B193" s="12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22" ht="14.25" customHeight="1" x14ac:dyDescent="0.2">
      <c r="A194" s="43" t="s">
        <v>1</v>
      </c>
      <c r="B194" s="43" t="s">
        <v>2</v>
      </c>
      <c r="C194" s="40" t="s">
        <v>3</v>
      </c>
      <c r="D194" s="41"/>
      <c r="E194" s="41"/>
      <c r="F194" s="42"/>
      <c r="G194" s="40" t="s">
        <v>186</v>
      </c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2"/>
      <c r="U194" s="43" t="s">
        <v>5</v>
      </c>
      <c r="V194" s="43" t="s">
        <v>6</v>
      </c>
    </row>
    <row r="195" spans="1:22" ht="49.5" customHeight="1" x14ac:dyDescent="0.2">
      <c r="A195" s="44"/>
      <c r="B195" s="44"/>
      <c r="C195" s="4" t="s">
        <v>7</v>
      </c>
      <c r="D195" s="4" t="s">
        <v>8</v>
      </c>
      <c r="E195" s="4" t="s">
        <v>9</v>
      </c>
      <c r="F195" s="5" t="s">
        <v>4</v>
      </c>
      <c r="G195" s="6" t="s">
        <v>10</v>
      </c>
      <c r="H195" s="6" t="s">
        <v>11</v>
      </c>
      <c r="I195" s="4" t="s">
        <v>12</v>
      </c>
      <c r="J195" s="4" t="s">
        <v>13</v>
      </c>
      <c r="K195" s="4" t="s">
        <v>14</v>
      </c>
      <c r="L195" s="4" t="s">
        <v>15</v>
      </c>
      <c r="M195" s="6" t="s">
        <v>16</v>
      </c>
      <c r="N195" s="6" t="s">
        <v>17</v>
      </c>
      <c r="O195" s="4" t="s">
        <v>18</v>
      </c>
      <c r="P195" s="4" t="s">
        <v>19</v>
      </c>
      <c r="Q195" s="6" t="s">
        <v>20</v>
      </c>
      <c r="R195" s="6" t="s">
        <v>21</v>
      </c>
      <c r="S195" s="6" t="s">
        <v>22</v>
      </c>
      <c r="T195" s="6" t="s">
        <v>23</v>
      </c>
      <c r="U195" s="44"/>
      <c r="V195" s="44"/>
    </row>
    <row r="196" spans="1:22" ht="22.5" customHeight="1" x14ac:dyDescent="0.2">
      <c r="A196" s="7" t="s">
        <v>93</v>
      </c>
      <c r="B196" s="12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9"/>
    </row>
    <row r="197" spans="1:22" ht="22.5" customHeight="1" x14ac:dyDescent="0.2">
      <c r="A197" s="10" t="s">
        <v>94</v>
      </c>
      <c r="B197" s="12">
        <v>150</v>
      </c>
      <c r="C197" s="12">
        <v>6.4</v>
      </c>
      <c r="D197" s="12">
        <v>6.1</v>
      </c>
      <c r="E197" s="12">
        <v>35.6</v>
      </c>
      <c r="F197" s="13">
        <f t="shared" ref="F197:F202" si="35">(C197+E197)*4+(D197*9)</f>
        <v>222.9</v>
      </c>
      <c r="G197" s="14">
        <v>0.4</v>
      </c>
      <c r="H197" s="14">
        <v>38.9</v>
      </c>
      <c r="I197" s="12">
        <v>0.9</v>
      </c>
      <c r="J197" s="12">
        <v>0.1</v>
      </c>
      <c r="K197" s="12">
        <v>0</v>
      </c>
      <c r="L197" s="12">
        <v>0.1</v>
      </c>
      <c r="M197" s="14">
        <v>0</v>
      </c>
      <c r="N197" s="14">
        <v>0.1</v>
      </c>
      <c r="O197" s="12">
        <v>0.3</v>
      </c>
      <c r="P197" s="12">
        <v>90.1</v>
      </c>
      <c r="Q197" s="14">
        <v>18.100000000000001</v>
      </c>
      <c r="R197" s="14">
        <v>0.8</v>
      </c>
      <c r="S197" s="14">
        <v>0.4</v>
      </c>
      <c r="T197" s="14">
        <v>6.8</v>
      </c>
      <c r="U197" s="15">
        <v>184</v>
      </c>
      <c r="V197" s="15" t="s">
        <v>95</v>
      </c>
    </row>
    <row r="198" spans="1:22" ht="22.5" customHeight="1" x14ac:dyDescent="0.2">
      <c r="A198" s="10" t="s">
        <v>147</v>
      </c>
      <c r="B198" s="12">
        <v>10</v>
      </c>
      <c r="C198" s="12">
        <v>1.1000000000000001</v>
      </c>
      <c r="D198" s="12">
        <v>8.3000000000000007</v>
      </c>
      <c r="E198" s="12">
        <v>0.1</v>
      </c>
      <c r="F198" s="13">
        <f t="shared" si="35"/>
        <v>79.5</v>
      </c>
      <c r="G198" s="14">
        <v>0</v>
      </c>
      <c r="H198" s="14">
        <v>59</v>
      </c>
      <c r="I198" s="12">
        <v>0.2</v>
      </c>
      <c r="J198" s="12">
        <v>0.2</v>
      </c>
      <c r="K198" s="12">
        <v>0</v>
      </c>
      <c r="L198" s="12">
        <v>0</v>
      </c>
      <c r="M198" s="14">
        <v>0</v>
      </c>
      <c r="N198" s="14">
        <v>0</v>
      </c>
      <c r="O198" s="12">
        <v>0</v>
      </c>
      <c r="P198" s="12">
        <v>1.9</v>
      </c>
      <c r="Q198" s="14">
        <v>0</v>
      </c>
      <c r="R198" s="14">
        <v>0</v>
      </c>
      <c r="S198" s="14">
        <v>0</v>
      </c>
      <c r="T198" s="14">
        <v>0</v>
      </c>
      <c r="U198" s="15">
        <v>10</v>
      </c>
      <c r="V198" s="15" t="s">
        <v>95</v>
      </c>
    </row>
    <row r="199" spans="1:22" ht="22.5" customHeight="1" x14ac:dyDescent="0.2">
      <c r="A199" s="10" t="s">
        <v>27</v>
      </c>
      <c r="B199" s="12">
        <v>25</v>
      </c>
      <c r="C199" s="12">
        <v>5.6</v>
      </c>
      <c r="D199" s="12">
        <v>5.9</v>
      </c>
      <c r="E199" s="12">
        <v>0</v>
      </c>
      <c r="F199" s="13">
        <f t="shared" si="35"/>
        <v>75.5</v>
      </c>
      <c r="G199" s="14">
        <v>0.1</v>
      </c>
      <c r="H199" s="14">
        <v>52</v>
      </c>
      <c r="I199" s="12">
        <v>0.1</v>
      </c>
      <c r="J199" s="12">
        <v>0</v>
      </c>
      <c r="K199" s="12">
        <v>0</v>
      </c>
      <c r="L199" s="12">
        <v>0.1</v>
      </c>
      <c r="M199" s="14">
        <v>0.3</v>
      </c>
      <c r="N199" s="14">
        <v>0</v>
      </c>
      <c r="O199" s="12">
        <v>0</v>
      </c>
      <c r="P199" s="12">
        <v>100</v>
      </c>
      <c r="Q199" s="14">
        <v>7</v>
      </c>
      <c r="R199" s="14">
        <v>0.2</v>
      </c>
      <c r="S199" s="14">
        <v>0.7</v>
      </c>
      <c r="T199" s="14">
        <v>0</v>
      </c>
      <c r="U199" s="15">
        <v>14</v>
      </c>
      <c r="V199" s="15">
        <v>2008</v>
      </c>
    </row>
    <row r="200" spans="1:22" ht="22.5" customHeight="1" x14ac:dyDescent="0.2">
      <c r="A200" s="10" t="s">
        <v>148</v>
      </c>
      <c r="B200" s="12" t="s">
        <v>28</v>
      </c>
      <c r="C200" s="12">
        <v>0.2</v>
      </c>
      <c r="D200" s="12">
        <v>0</v>
      </c>
      <c r="E200" s="12">
        <v>19.7</v>
      </c>
      <c r="F200" s="13">
        <f t="shared" si="35"/>
        <v>79.599999999999994</v>
      </c>
      <c r="G200" s="14">
        <v>0.8</v>
      </c>
      <c r="H200" s="14">
        <v>0.1</v>
      </c>
      <c r="I200" s="12">
        <v>0</v>
      </c>
      <c r="J200" s="12">
        <v>0</v>
      </c>
      <c r="K200" s="12">
        <v>0</v>
      </c>
      <c r="L200" s="12">
        <v>0</v>
      </c>
      <c r="M200" s="14">
        <v>0</v>
      </c>
      <c r="N200" s="14">
        <v>0</v>
      </c>
      <c r="O200" s="12">
        <v>0.1</v>
      </c>
      <c r="P200" s="12">
        <v>8.4</v>
      </c>
      <c r="Q200" s="14">
        <v>6.3</v>
      </c>
      <c r="R200" s="14">
        <v>0.8</v>
      </c>
      <c r="S200" s="14">
        <v>0</v>
      </c>
      <c r="T200" s="14">
        <v>0</v>
      </c>
      <c r="U200" s="15">
        <v>431</v>
      </c>
      <c r="V200" s="15">
        <v>2008</v>
      </c>
    </row>
    <row r="201" spans="1:22" ht="21.75" customHeight="1" x14ac:dyDescent="0.2">
      <c r="A201" s="10" t="s">
        <v>29</v>
      </c>
      <c r="B201" s="11">
        <v>50</v>
      </c>
      <c r="C201" s="12">
        <v>7.16</v>
      </c>
      <c r="D201" s="12">
        <v>1.5</v>
      </c>
      <c r="E201" s="12">
        <v>25.66</v>
      </c>
      <c r="F201" s="13">
        <f t="shared" si="35"/>
        <v>144.78</v>
      </c>
      <c r="G201" s="14">
        <v>0</v>
      </c>
      <c r="H201" s="14">
        <v>0</v>
      </c>
      <c r="I201" s="12">
        <v>0</v>
      </c>
      <c r="J201" s="12">
        <v>0</v>
      </c>
      <c r="K201" s="12">
        <v>0</v>
      </c>
      <c r="L201" s="12">
        <v>0</v>
      </c>
      <c r="M201" s="14">
        <v>0</v>
      </c>
      <c r="N201" s="14">
        <v>0</v>
      </c>
      <c r="O201" s="12">
        <v>0.3</v>
      </c>
      <c r="P201" s="12">
        <v>19.5</v>
      </c>
      <c r="Q201" s="14">
        <v>3.9</v>
      </c>
      <c r="R201" s="14">
        <v>0.3</v>
      </c>
      <c r="S201" s="14">
        <v>0.2</v>
      </c>
      <c r="T201" s="14">
        <v>0</v>
      </c>
      <c r="U201" s="15" t="s">
        <v>26</v>
      </c>
      <c r="V201" s="15" t="s">
        <v>26</v>
      </c>
    </row>
    <row r="202" spans="1:22" ht="21.75" customHeight="1" x14ac:dyDescent="0.2">
      <c r="A202" s="10" t="s">
        <v>35</v>
      </c>
      <c r="B202" s="11">
        <v>40</v>
      </c>
      <c r="C202" s="12">
        <v>2.6</v>
      </c>
      <c r="D202" s="12">
        <v>0.4</v>
      </c>
      <c r="E202" s="12">
        <v>17</v>
      </c>
      <c r="F202" s="13">
        <f t="shared" si="35"/>
        <v>82</v>
      </c>
      <c r="G202" s="14">
        <v>0</v>
      </c>
      <c r="H202" s="14">
        <v>0</v>
      </c>
      <c r="I202" s="12">
        <v>0.9</v>
      </c>
      <c r="J202" s="12">
        <v>0</v>
      </c>
      <c r="K202" s="12">
        <v>0.1</v>
      </c>
      <c r="L202" s="12">
        <v>0</v>
      </c>
      <c r="M202" s="14">
        <v>0</v>
      </c>
      <c r="N202" s="14">
        <v>0.1</v>
      </c>
      <c r="O202" s="12">
        <v>0.3</v>
      </c>
      <c r="P202" s="12">
        <v>34.799999999999997</v>
      </c>
      <c r="Q202" s="14">
        <v>7.6</v>
      </c>
      <c r="R202" s="14">
        <v>1.6</v>
      </c>
      <c r="S202" s="14">
        <v>0.5</v>
      </c>
      <c r="T202" s="14">
        <v>2.2000000000000002</v>
      </c>
      <c r="U202" s="15" t="s">
        <v>26</v>
      </c>
      <c r="V202" s="15">
        <v>2008</v>
      </c>
    </row>
    <row r="203" spans="1:22" ht="22.5" customHeight="1" x14ac:dyDescent="0.2">
      <c r="A203" s="16" t="s">
        <v>96</v>
      </c>
      <c r="B203" s="12"/>
      <c r="C203" s="13">
        <f>SUM(C197:C202)</f>
        <v>23.060000000000002</v>
      </c>
      <c r="D203" s="13">
        <f t="shared" ref="D203:E203" si="36">SUM(D197:D202)</f>
        <v>22.2</v>
      </c>
      <c r="E203" s="13">
        <f t="shared" si="36"/>
        <v>98.06</v>
      </c>
      <c r="F203" s="13">
        <f>(C203+E203)*4+(D203*9)</f>
        <v>684.28</v>
      </c>
      <c r="G203" s="17">
        <v>1.3</v>
      </c>
      <c r="H203" s="17">
        <v>150</v>
      </c>
      <c r="I203" s="13">
        <v>1.2</v>
      </c>
      <c r="J203" s="13">
        <v>0.3</v>
      </c>
      <c r="K203" s="13">
        <v>0</v>
      </c>
      <c r="L203" s="13">
        <v>0.2</v>
      </c>
      <c r="M203" s="17">
        <v>0.3</v>
      </c>
      <c r="N203" s="17">
        <v>0.1</v>
      </c>
      <c r="O203" s="13">
        <v>0.7</v>
      </c>
      <c r="P203" s="13">
        <v>219.9</v>
      </c>
      <c r="Q203" s="17">
        <v>35.299999999999997</v>
      </c>
      <c r="R203" s="17">
        <v>2.1</v>
      </c>
      <c r="S203" s="17">
        <v>1.3</v>
      </c>
      <c r="T203" s="17">
        <v>6.8</v>
      </c>
      <c r="U203" s="18" t="s">
        <v>95</v>
      </c>
      <c r="V203" s="18" t="s">
        <v>95</v>
      </c>
    </row>
    <row r="204" spans="1:22" ht="22.5" customHeight="1" x14ac:dyDescent="0.2">
      <c r="A204" s="7" t="s">
        <v>97</v>
      </c>
      <c r="B204" s="12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9"/>
    </row>
    <row r="205" spans="1:22" ht="22.5" customHeight="1" x14ac:dyDescent="0.2">
      <c r="A205" s="10" t="s">
        <v>149</v>
      </c>
      <c r="B205" s="12">
        <v>50</v>
      </c>
      <c r="C205" s="12">
        <v>0.6</v>
      </c>
      <c r="D205" s="12">
        <v>0.1</v>
      </c>
      <c r="E205" s="12">
        <v>1.7</v>
      </c>
      <c r="F205" s="13">
        <f t="shared" ref="F205:F210" si="37">(C205+E205)*4+(D205*9)</f>
        <v>10.1</v>
      </c>
      <c r="G205" s="14">
        <v>5</v>
      </c>
      <c r="H205" s="14">
        <v>53.2</v>
      </c>
      <c r="I205" s="12">
        <v>0.2</v>
      </c>
      <c r="J205" s="12">
        <v>0</v>
      </c>
      <c r="K205" s="12">
        <v>0</v>
      </c>
      <c r="L205" s="12">
        <v>0</v>
      </c>
      <c r="M205" s="14">
        <v>0</v>
      </c>
      <c r="N205" s="14">
        <v>0.1</v>
      </c>
      <c r="O205" s="12">
        <v>0.2</v>
      </c>
      <c r="P205" s="12">
        <v>11.7</v>
      </c>
      <c r="Q205" s="14">
        <v>9</v>
      </c>
      <c r="R205" s="14">
        <v>0.5</v>
      </c>
      <c r="S205" s="14">
        <v>0.1</v>
      </c>
      <c r="T205" s="14">
        <v>1</v>
      </c>
      <c r="U205" s="15">
        <v>303</v>
      </c>
      <c r="V205" s="15">
        <v>2008</v>
      </c>
    </row>
    <row r="206" spans="1:22" ht="22.5" customHeight="1" x14ac:dyDescent="0.2">
      <c r="A206" s="10" t="s">
        <v>32</v>
      </c>
      <c r="B206" s="12" t="s">
        <v>33</v>
      </c>
      <c r="C206" s="12">
        <v>6.1</v>
      </c>
      <c r="D206" s="12">
        <v>9.3000000000000007</v>
      </c>
      <c r="E206" s="12">
        <v>23.6</v>
      </c>
      <c r="F206" s="13">
        <f t="shared" si="37"/>
        <v>202.5</v>
      </c>
      <c r="G206" s="14">
        <v>4.4000000000000004</v>
      </c>
      <c r="H206" s="14">
        <v>158</v>
      </c>
      <c r="I206" s="12">
        <v>1.2</v>
      </c>
      <c r="J206" s="12">
        <v>0</v>
      </c>
      <c r="K206" s="12">
        <v>0</v>
      </c>
      <c r="L206" s="12">
        <v>0.1</v>
      </c>
      <c r="M206" s="14">
        <v>0.2</v>
      </c>
      <c r="N206" s="14">
        <v>0.3</v>
      </c>
      <c r="O206" s="12">
        <v>3.2</v>
      </c>
      <c r="P206" s="12">
        <v>98.7</v>
      </c>
      <c r="Q206" s="14">
        <v>22.1</v>
      </c>
      <c r="R206" s="14">
        <v>1.4</v>
      </c>
      <c r="S206" s="14">
        <v>1.1000000000000001</v>
      </c>
      <c r="T206" s="14">
        <v>5.3</v>
      </c>
      <c r="U206" s="15">
        <v>100</v>
      </c>
      <c r="V206" s="15">
        <v>2008</v>
      </c>
    </row>
    <row r="207" spans="1:22" ht="22.5" customHeight="1" x14ac:dyDescent="0.2">
      <c r="A207" s="10" t="s">
        <v>98</v>
      </c>
      <c r="B207" s="12" t="s">
        <v>214</v>
      </c>
      <c r="C207" s="12">
        <v>13.3</v>
      </c>
      <c r="D207" s="12">
        <v>19.670000000000002</v>
      </c>
      <c r="E207" s="12">
        <v>33.9</v>
      </c>
      <c r="F207" s="13">
        <f t="shared" si="37"/>
        <v>365.83000000000004</v>
      </c>
      <c r="G207" s="14">
        <v>10.199999999999999</v>
      </c>
      <c r="H207" s="14">
        <v>9.8000000000000007</v>
      </c>
      <c r="I207" s="12">
        <v>2.1</v>
      </c>
      <c r="J207" s="12">
        <v>0</v>
      </c>
      <c r="K207" s="12">
        <v>0.1</v>
      </c>
      <c r="L207" s="12">
        <v>0.2</v>
      </c>
      <c r="M207" s="14">
        <v>1.3</v>
      </c>
      <c r="N207" s="14">
        <v>0.5</v>
      </c>
      <c r="O207" s="12">
        <v>3</v>
      </c>
      <c r="P207" s="12">
        <v>151.6</v>
      </c>
      <c r="Q207" s="14">
        <v>36.200000000000003</v>
      </c>
      <c r="R207" s="14">
        <v>2.5</v>
      </c>
      <c r="S207" s="14">
        <v>2.2000000000000002</v>
      </c>
      <c r="T207" s="14">
        <v>9.9</v>
      </c>
      <c r="U207" s="15">
        <v>258</v>
      </c>
      <c r="V207" s="15">
        <v>2008</v>
      </c>
    </row>
    <row r="208" spans="1:22" ht="22.5" customHeight="1" x14ac:dyDescent="0.2">
      <c r="A208" s="10" t="s">
        <v>152</v>
      </c>
      <c r="B208" s="12">
        <v>200</v>
      </c>
      <c r="C208" s="12">
        <v>0.2</v>
      </c>
      <c r="D208" s="12">
        <v>0.1</v>
      </c>
      <c r="E208" s="12">
        <v>10.5</v>
      </c>
      <c r="F208" s="13">
        <f t="shared" si="37"/>
        <v>43.699999999999996</v>
      </c>
      <c r="G208" s="14">
        <v>16</v>
      </c>
      <c r="H208" s="14">
        <v>2.7</v>
      </c>
      <c r="I208" s="12">
        <v>0.1</v>
      </c>
      <c r="J208" s="12">
        <v>0</v>
      </c>
      <c r="K208" s="12">
        <v>0</v>
      </c>
      <c r="L208" s="12">
        <v>0</v>
      </c>
      <c r="M208" s="14">
        <v>0</v>
      </c>
      <c r="N208" s="14">
        <v>0</v>
      </c>
      <c r="O208" s="12">
        <v>0.1</v>
      </c>
      <c r="P208" s="12">
        <v>5.9</v>
      </c>
      <c r="Q208" s="14">
        <v>7.4</v>
      </c>
      <c r="R208" s="14">
        <v>0.3</v>
      </c>
      <c r="S208" s="14">
        <v>0</v>
      </c>
      <c r="T208" s="14">
        <v>0.2</v>
      </c>
      <c r="U208" s="15">
        <v>394</v>
      </c>
      <c r="V208" s="15">
        <v>2008</v>
      </c>
    </row>
    <row r="209" spans="1:22" ht="22.5" customHeight="1" x14ac:dyDescent="0.2">
      <c r="A209" s="10" t="s">
        <v>35</v>
      </c>
      <c r="B209" s="12">
        <v>40</v>
      </c>
      <c r="C209" s="12">
        <v>2.6</v>
      </c>
      <c r="D209" s="12">
        <v>0.4</v>
      </c>
      <c r="E209" s="12">
        <v>17</v>
      </c>
      <c r="F209" s="13">
        <f t="shared" si="37"/>
        <v>82</v>
      </c>
      <c r="G209" s="14">
        <v>0</v>
      </c>
      <c r="H209" s="14">
        <v>0</v>
      </c>
      <c r="I209" s="12">
        <v>0.9</v>
      </c>
      <c r="J209" s="12">
        <v>0</v>
      </c>
      <c r="K209" s="12">
        <v>0.1</v>
      </c>
      <c r="L209" s="12">
        <v>0</v>
      </c>
      <c r="M209" s="14">
        <v>0</v>
      </c>
      <c r="N209" s="14">
        <v>0.1</v>
      </c>
      <c r="O209" s="12">
        <v>0.3</v>
      </c>
      <c r="P209" s="12">
        <v>34.799999999999997</v>
      </c>
      <c r="Q209" s="14">
        <v>7.6</v>
      </c>
      <c r="R209" s="14">
        <v>1.6</v>
      </c>
      <c r="S209" s="14">
        <v>0.5</v>
      </c>
      <c r="T209" s="14">
        <v>2.2000000000000002</v>
      </c>
      <c r="U209" s="15" t="s">
        <v>100</v>
      </c>
      <c r="V209" s="15">
        <v>2008</v>
      </c>
    </row>
    <row r="210" spans="1:22" ht="22.5" customHeight="1" x14ac:dyDescent="0.2">
      <c r="A210" s="10" t="s">
        <v>37</v>
      </c>
      <c r="B210" s="12">
        <v>40</v>
      </c>
      <c r="C210" s="12">
        <v>3.1</v>
      </c>
      <c r="D210" s="12">
        <v>0.2</v>
      </c>
      <c r="E210" s="12">
        <v>20.100000000000001</v>
      </c>
      <c r="F210" s="13">
        <f t="shared" si="37"/>
        <v>94.600000000000009</v>
      </c>
      <c r="G210" s="14">
        <v>0</v>
      </c>
      <c r="H210" s="14">
        <v>0</v>
      </c>
      <c r="I210" s="12">
        <v>0.8</v>
      </c>
      <c r="J210" s="12">
        <v>0</v>
      </c>
      <c r="K210" s="12">
        <v>0.1</v>
      </c>
      <c r="L210" s="12">
        <v>0</v>
      </c>
      <c r="M210" s="14">
        <v>0</v>
      </c>
      <c r="N210" s="14">
        <v>0.1</v>
      </c>
      <c r="O210" s="12">
        <v>0.6</v>
      </c>
      <c r="P210" s="12">
        <v>33.6</v>
      </c>
      <c r="Q210" s="14">
        <v>13.2</v>
      </c>
      <c r="R210" s="14">
        <v>0.8</v>
      </c>
      <c r="S210" s="14">
        <v>0.3</v>
      </c>
      <c r="T210" s="14">
        <v>0</v>
      </c>
      <c r="U210" s="15" t="s">
        <v>100</v>
      </c>
      <c r="V210" s="15">
        <v>2008</v>
      </c>
    </row>
    <row r="211" spans="1:22" ht="22.5" customHeight="1" x14ac:dyDescent="0.2">
      <c r="A211" s="16" t="s">
        <v>96</v>
      </c>
      <c r="B211" s="12"/>
      <c r="C211" s="13">
        <f>SUM(C205:C210)</f>
        <v>25.900000000000002</v>
      </c>
      <c r="D211" s="13">
        <f t="shared" ref="D211:E211" si="38">SUM(D205:D210)</f>
        <v>29.77</v>
      </c>
      <c r="E211" s="13">
        <f t="shared" si="38"/>
        <v>106.80000000000001</v>
      </c>
      <c r="F211" s="13">
        <f>(C211+E211)*4+(D211*9)</f>
        <v>798.73</v>
      </c>
      <c r="G211" s="17">
        <v>35.6</v>
      </c>
      <c r="H211" s="17">
        <v>223.7</v>
      </c>
      <c r="I211" s="13">
        <v>5.3</v>
      </c>
      <c r="J211" s="13">
        <v>0</v>
      </c>
      <c r="K211" s="13">
        <v>0.3</v>
      </c>
      <c r="L211" s="13">
        <v>0.3</v>
      </c>
      <c r="M211" s="17">
        <v>1.5</v>
      </c>
      <c r="N211" s="17">
        <v>1.1000000000000001</v>
      </c>
      <c r="O211" s="13">
        <v>7.4</v>
      </c>
      <c r="P211" s="13">
        <v>336.3</v>
      </c>
      <c r="Q211" s="17">
        <v>95.5</v>
      </c>
      <c r="R211" s="17">
        <v>7.1</v>
      </c>
      <c r="S211" s="17">
        <v>4.2</v>
      </c>
      <c r="T211" s="17">
        <v>18.600000000000001</v>
      </c>
      <c r="U211" s="18" t="s">
        <v>100</v>
      </c>
      <c r="V211" s="18" t="s">
        <v>100</v>
      </c>
    </row>
    <row r="212" spans="1:22" ht="22.5" customHeight="1" x14ac:dyDescent="0.2">
      <c r="A212" s="7" t="s">
        <v>101</v>
      </c>
      <c r="B212" s="12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9"/>
    </row>
    <row r="213" spans="1:22" ht="22.5" customHeight="1" x14ac:dyDescent="0.2">
      <c r="A213" s="10" t="s">
        <v>179</v>
      </c>
      <c r="B213" s="12">
        <v>50</v>
      </c>
      <c r="C213" s="12">
        <v>4.8</v>
      </c>
      <c r="D213" s="12">
        <v>8.8000000000000007</v>
      </c>
      <c r="E213" s="12">
        <v>29.2</v>
      </c>
      <c r="F213" s="13">
        <f t="shared" ref="F213:F214" si="39">(C213+E213)*4+(D213*9)</f>
        <v>215.2</v>
      </c>
      <c r="G213" s="14">
        <v>0</v>
      </c>
      <c r="H213" s="14">
        <v>5.5</v>
      </c>
      <c r="I213" s="12">
        <v>0</v>
      </c>
      <c r="J213" s="12">
        <v>0</v>
      </c>
      <c r="K213" s="12">
        <v>0</v>
      </c>
      <c r="L213" s="12">
        <v>0</v>
      </c>
      <c r="M213" s="14">
        <v>0</v>
      </c>
      <c r="N213" s="14">
        <v>0</v>
      </c>
      <c r="O213" s="12">
        <v>0.4</v>
      </c>
      <c r="P213" s="12">
        <v>45</v>
      </c>
      <c r="Q213" s="14">
        <v>10</v>
      </c>
      <c r="R213" s="14">
        <v>1.1000000000000001</v>
      </c>
      <c r="S213" s="14">
        <v>0</v>
      </c>
      <c r="T213" s="14">
        <v>0</v>
      </c>
      <c r="U213" s="15" t="s">
        <v>100</v>
      </c>
      <c r="V213" s="15">
        <v>2008</v>
      </c>
    </row>
    <row r="214" spans="1:22" ht="22.5" customHeight="1" x14ac:dyDescent="0.2">
      <c r="A214" s="36" t="s">
        <v>218</v>
      </c>
      <c r="B214" s="37">
        <v>200</v>
      </c>
      <c r="C214" s="37" t="s">
        <v>219</v>
      </c>
      <c r="D214" s="37">
        <v>0.2</v>
      </c>
      <c r="E214" s="37">
        <v>20.2</v>
      </c>
      <c r="F214" s="38">
        <f t="shared" si="39"/>
        <v>86.6</v>
      </c>
      <c r="G214" s="39">
        <v>4</v>
      </c>
      <c r="H214" s="39">
        <v>0</v>
      </c>
      <c r="I214" s="37">
        <v>0</v>
      </c>
      <c r="J214" s="37">
        <v>0</v>
      </c>
      <c r="K214" s="37">
        <v>0</v>
      </c>
      <c r="L214" s="37">
        <v>0</v>
      </c>
      <c r="M214" s="39">
        <v>0</v>
      </c>
      <c r="N214" s="39">
        <v>0.1</v>
      </c>
      <c r="O214" s="37">
        <v>0.2</v>
      </c>
      <c r="P214" s="37">
        <v>14</v>
      </c>
      <c r="Q214" s="39">
        <v>8</v>
      </c>
      <c r="R214" s="39">
        <v>2.8</v>
      </c>
      <c r="S214" s="39">
        <v>0.1</v>
      </c>
      <c r="T214" s="39">
        <v>2</v>
      </c>
      <c r="U214" s="39" t="s">
        <v>26</v>
      </c>
      <c r="V214" s="39">
        <v>2008</v>
      </c>
    </row>
    <row r="215" spans="1:22" ht="22.5" customHeight="1" x14ac:dyDescent="0.2">
      <c r="A215" s="16" t="s">
        <v>102</v>
      </c>
      <c r="B215" s="12"/>
      <c r="C215" s="13">
        <f>SUM(C213:C214)</f>
        <v>4.8</v>
      </c>
      <c r="D215" s="13">
        <f t="shared" ref="D215:E215" si="40">SUM(D213:D214)</f>
        <v>9</v>
      </c>
      <c r="E215" s="13">
        <f t="shared" si="40"/>
        <v>49.4</v>
      </c>
      <c r="F215" s="13">
        <f>(C215+E215)*4+(D215*9)</f>
        <v>297.79999999999995</v>
      </c>
      <c r="G215" s="17">
        <v>4</v>
      </c>
      <c r="H215" s="17">
        <v>5.5</v>
      </c>
      <c r="I215" s="13">
        <v>0</v>
      </c>
      <c r="J215" s="13">
        <v>0</v>
      </c>
      <c r="K215" s="13">
        <v>0</v>
      </c>
      <c r="L215" s="13">
        <v>0</v>
      </c>
      <c r="M215" s="17">
        <v>0</v>
      </c>
      <c r="N215" s="17">
        <v>0.1</v>
      </c>
      <c r="O215" s="13">
        <v>0.6</v>
      </c>
      <c r="P215" s="13">
        <v>59</v>
      </c>
      <c r="Q215" s="17">
        <v>18</v>
      </c>
      <c r="R215" s="17">
        <v>3.9</v>
      </c>
      <c r="S215" s="17">
        <v>0.1</v>
      </c>
      <c r="T215" s="17">
        <v>2</v>
      </c>
      <c r="U215" s="18" t="s">
        <v>100</v>
      </c>
      <c r="V215" s="18" t="s">
        <v>100</v>
      </c>
    </row>
    <row r="216" spans="1:22" ht="22.5" customHeight="1" x14ac:dyDescent="0.2">
      <c r="A216" s="16" t="s">
        <v>103</v>
      </c>
      <c r="B216" s="12"/>
      <c r="C216" s="13">
        <f>C203+C211+C215</f>
        <v>53.760000000000005</v>
      </c>
      <c r="D216" s="13">
        <f t="shared" ref="D216:E216" si="41">D203+D211+D215</f>
        <v>60.97</v>
      </c>
      <c r="E216" s="13">
        <f t="shared" si="41"/>
        <v>254.26000000000002</v>
      </c>
      <c r="F216" s="13">
        <f>(C216+E216)*4+(D216*9)</f>
        <v>1780.8100000000002</v>
      </c>
      <c r="G216" s="17">
        <v>40.9</v>
      </c>
      <c r="H216" s="17">
        <v>379.2</v>
      </c>
      <c r="I216" s="13">
        <v>6.5</v>
      </c>
      <c r="J216" s="13">
        <v>0.3</v>
      </c>
      <c r="K216" s="13">
        <v>0.3</v>
      </c>
      <c r="L216" s="13">
        <v>0.5</v>
      </c>
      <c r="M216" s="17">
        <v>1.8</v>
      </c>
      <c r="N216" s="17">
        <v>1.3</v>
      </c>
      <c r="O216" s="13">
        <v>8.6999999999999993</v>
      </c>
      <c r="P216" s="13">
        <v>615.20000000000005</v>
      </c>
      <c r="Q216" s="17">
        <v>148.80000000000001</v>
      </c>
      <c r="R216" s="17">
        <v>13.1</v>
      </c>
      <c r="S216" s="17">
        <v>5.6</v>
      </c>
      <c r="T216" s="17">
        <v>27.4</v>
      </c>
      <c r="U216" s="18" t="s">
        <v>100</v>
      </c>
      <c r="V216" s="18" t="s">
        <v>100</v>
      </c>
    </row>
    <row r="217" spans="1:22" ht="27.4" customHeight="1" x14ac:dyDescent="0.2">
      <c r="A217" s="31" t="s">
        <v>104</v>
      </c>
      <c r="B217" s="1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1:22" ht="14.25" customHeight="1" x14ac:dyDescent="0.2">
      <c r="A218" s="43" t="s">
        <v>1</v>
      </c>
      <c r="B218" s="43" t="s">
        <v>2</v>
      </c>
      <c r="C218" s="40" t="s">
        <v>3</v>
      </c>
      <c r="D218" s="41"/>
      <c r="E218" s="41"/>
      <c r="F218" s="42"/>
      <c r="G218" s="40" t="s">
        <v>186</v>
      </c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2"/>
      <c r="U218" s="43" t="s">
        <v>5</v>
      </c>
      <c r="V218" s="43" t="s">
        <v>6</v>
      </c>
    </row>
    <row r="219" spans="1:22" ht="49.5" customHeight="1" x14ac:dyDescent="0.2">
      <c r="A219" s="44"/>
      <c r="B219" s="44"/>
      <c r="C219" s="4" t="s">
        <v>7</v>
      </c>
      <c r="D219" s="4" t="s">
        <v>8</v>
      </c>
      <c r="E219" s="4" t="s">
        <v>9</v>
      </c>
      <c r="F219" s="5" t="s">
        <v>4</v>
      </c>
      <c r="G219" s="6" t="s">
        <v>10</v>
      </c>
      <c r="H219" s="6" t="s">
        <v>11</v>
      </c>
      <c r="I219" s="4" t="s">
        <v>12</v>
      </c>
      <c r="J219" s="4" t="s">
        <v>13</v>
      </c>
      <c r="K219" s="4" t="s">
        <v>14</v>
      </c>
      <c r="L219" s="4" t="s">
        <v>15</v>
      </c>
      <c r="M219" s="6" t="s">
        <v>16</v>
      </c>
      <c r="N219" s="6" t="s">
        <v>17</v>
      </c>
      <c r="O219" s="4" t="s">
        <v>18</v>
      </c>
      <c r="P219" s="4" t="s">
        <v>19</v>
      </c>
      <c r="Q219" s="6" t="s">
        <v>20</v>
      </c>
      <c r="R219" s="6" t="s">
        <v>21</v>
      </c>
      <c r="S219" s="6" t="s">
        <v>22</v>
      </c>
      <c r="T219" s="6" t="s">
        <v>23</v>
      </c>
      <c r="U219" s="44"/>
      <c r="V219" s="44"/>
    </row>
    <row r="220" spans="1:22" ht="22.5" customHeight="1" x14ac:dyDescent="0.2">
      <c r="A220" s="7" t="s">
        <v>105</v>
      </c>
      <c r="B220" s="12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9"/>
    </row>
    <row r="221" spans="1:22" ht="22.5" customHeight="1" x14ac:dyDescent="0.2">
      <c r="A221" s="10" t="s">
        <v>155</v>
      </c>
      <c r="B221" s="12">
        <v>40</v>
      </c>
      <c r="C221" s="12">
        <v>0.8</v>
      </c>
      <c r="D221" s="12">
        <v>3.4</v>
      </c>
      <c r="E221" s="12">
        <v>2.8</v>
      </c>
      <c r="F221" s="13">
        <f t="shared" ref="F221:F226" si="42">(C221+E221)*4+(D221*9)</f>
        <v>45</v>
      </c>
      <c r="G221" s="14">
        <v>1.1000000000000001</v>
      </c>
      <c r="H221" s="14">
        <v>49</v>
      </c>
      <c r="I221" s="12">
        <v>0</v>
      </c>
      <c r="J221" s="12">
        <v>0</v>
      </c>
      <c r="K221" s="12">
        <v>0</v>
      </c>
      <c r="L221" s="12">
        <v>0</v>
      </c>
      <c r="M221" s="14">
        <v>0</v>
      </c>
      <c r="N221" s="14">
        <v>0</v>
      </c>
      <c r="O221" s="12">
        <v>0.2</v>
      </c>
      <c r="P221" s="12">
        <v>13.3</v>
      </c>
      <c r="Q221" s="14">
        <v>5.4</v>
      </c>
      <c r="R221" s="14">
        <v>0.3</v>
      </c>
      <c r="S221" s="14">
        <v>0</v>
      </c>
      <c r="T221" s="14">
        <v>0</v>
      </c>
      <c r="U221" s="15">
        <v>55</v>
      </c>
      <c r="V221" s="15">
        <v>2008</v>
      </c>
    </row>
    <row r="222" spans="1:22" ht="22.5" customHeight="1" x14ac:dyDescent="0.2">
      <c r="A222" s="10" t="s">
        <v>211</v>
      </c>
      <c r="B222" s="12">
        <v>150</v>
      </c>
      <c r="C222" s="12">
        <v>8.3000000000000007</v>
      </c>
      <c r="D222" s="12">
        <v>3.6</v>
      </c>
      <c r="E222" s="12">
        <v>52.8</v>
      </c>
      <c r="F222" s="13">
        <f t="shared" si="42"/>
        <v>276.79999999999995</v>
      </c>
      <c r="G222" s="14">
        <v>0</v>
      </c>
      <c r="H222" s="14">
        <v>17.899999999999999</v>
      </c>
      <c r="I222" s="12">
        <v>1.2</v>
      </c>
      <c r="J222" s="12">
        <v>0.1</v>
      </c>
      <c r="K222" s="12">
        <v>0.1</v>
      </c>
      <c r="L222" s="12">
        <v>0</v>
      </c>
      <c r="M222" s="14">
        <v>0</v>
      </c>
      <c r="N222" s="14">
        <v>0.1</v>
      </c>
      <c r="O222" s="12">
        <v>0.5</v>
      </c>
      <c r="P222" s="12">
        <v>40.6</v>
      </c>
      <c r="Q222" s="14">
        <v>7.4</v>
      </c>
      <c r="R222" s="14">
        <v>0.9</v>
      </c>
      <c r="S222" s="14">
        <v>0.4</v>
      </c>
      <c r="T222" s="14">
        <v>0.8</v>
      </c>
      <c r="U222" s="15">
        <v>331</v>
      </c>
      <c r="V222" s="15">
        <v>2008</v>
      </c>
    </row>
    <row r="223" spans="1:22" ht="22.5" customHeight="1" x14ac:dyDescent="0.2">
      <c r="A223" s="10" t="s">
        <v>156</v>
      </c>
      <c r="B223" s="12">
        <v>1</v>
      </c>
      <c r="C223" s="12">
        <v>8.3000000000000007</v>
      </c>
      <c r="D223" s="12">
        <v>13.4</v>
      </c>
      <c r="E223" s="12">
        <v>0.2</v>
      </c>
      <c r="F223" s="13">
        <f t="shared" si="42"/>
        <v>154.60000000000002</v>
      </c>
      <c r="G223" s="14">
        <v>0</v>
      </c>
      <c r="H223" s="14">
        <v>0</v>
      </c>
      <c r="I223" s="12">
        <v>0</v>
      </c>
      <c r="J223" s="12">
        <v>0</v>
      </c>
      <c r="K223" s="12">
        <v>0.1</v>
      </c>
      <c r="L223" s="12">
        <v>0.1</v>
      </c>
      <c r="M223" s="14">
        <v>0</v>
      </c>
      <c r="N223" s="14">
        <v>0</v>
      </c>
      <c r="O223" s="12">
        <v>1.1000000000000001</v>
      </c>
      <c r="P223" s="12">
        <v>85.9</v>
      </c>
      <c r="Q223" s="14">
        <v>10.8</v>
      </c>
      <c r="R223" s="14">
        <v>1</v>
      </c>
      <c r="S223" s="14">
        <v>0</v>
      </c>
      <c r="T223" s="14">
        <v>0</v>
      </c>
      <c r="U223" s="15">
        <v>254</v>
      </c>
      <c r="V223" s="15">
        <v>2008</v>
      </c>
    </row>
    <row r="224" spans="1:22" ht="22.5" customHeight="1" x14ac:dyDescent="0.2">
      <c r="A224" s="10" t="s">
        <v>157</v>
      </c>
      <c r="B224" s="11">
        <v>200</v>
      </c>
      <c r="C224" s="12">
        <v>5.8</v>
      </c>
      <c r="D224" s="12">
        <v>3.6</v>
      </c>
      <c r="E224" s="12">
        <v>23.8</v>
      </c>
      <c r="F224" s="13">
        <f t="shared" si="42"/>
        <v>150.80000000000001</v>
      </c>
      <c r="G224" s="14">
        <v>0.5</v>
      </c>
      <c r="H224" s="14">
        <v>17.7</v>
      </c>
      <c r="I224" s="12">
        <v>0</v>
      </c>
      <c r="J224" s="12">
        <v>0</v>
      </c>
      <c r="K224" s="12">
        <v>0</v>
      </c>
      <c r="L224" s="12">
        <v>0.2</v>
      </c>
      <c r="M224" s="14">
        <v>0</v>
      </c>
      <c r="N224" s="14">
        <v>0</v>
      </c>
      <c r="O224" s="12">
        <v>0.2</v>
      </c>
      <c r="P224" s="12">
        <v>104.6</v>
      </c>
      <c r="Q224" s="14">
        <v>28.9</v>
      </c>
      <c r="R224" s="14">
        <v>0.9</v>
      </c>
      <c r="S224" s="14">
        <v>0.7</v>
      </c>
      <c r="T224" s="14">
        <v>9</v>
      </c>
      <c r="U224" s="15">
        <v>433</v>
      </c>
      <c r="V224" s="15">
        <v>2008</v>
      </c>
    </row>
    <row r="225" spans="1:22" ht="21.75" customHeight="1" x14ac:dyDescent="0.2">
      <c r="A225" s="10" t="s">
        <v>29</v>
      </c>
      <c r="B225" s="11">
        <v>50</v>
      </c>
      <c r="C225" s="12">
        <v>7.16</v>
      </c>
      <c r="D225" s="12">
        <v>1.5</v>
      </c>
      <c r="E225" s="12">
        <v>25.66</v>
      </c>
      <c r="F225" s="13">
        <f t="shared" si="42"/>
        <v>144.78</v>
      </c>
      <c r="G225" s="14">
        <v>0</v>
      </c>
      <c r="H225" s="14">
        <v>0</v>
      </c>
      <c r="I225" s="12">
        <v>0</v>
      </c>
      <c r="J225" s="12">
        <v>0</v>
      </c>
      <c r="K225" s="12">
        <v>0</v>
      </c>
      <c r="L225" s="12">
        <v>0</v>
      </c>
      <c r="M225" s="14">
        <v>0</v>
      </c>
      <c r="N225" s="14">
        <v>0</v>
      </c>
      <c r="O225" s="12">
        <v>0.3</v>
      </c>
      <c r="P225" s="12">
        <v>19.5</v>
      </c>
      <c r="Q225" s="14">
        <v>3.9</v>
      </c>
      <c r="R225" s="14">
        <v>0.3</v>
      </c>
      <c r="S225" s="14">
        <v>0.2</v>
      </c>
      <c r="T225" s="14">
        <v>0</v>
      </c>
      <c r="U225" s="15" t="s">
        <v>26</v>
      </c>
      <c r="V225" s="15" t="s">
        <v>26</v>
      </c>
    </row>
    <row r="226" spans="1:22" ht="21.75" customHeight="1" x14ac:dyDescent="0.2">
      <c r="A226" s="10" t="s">
        <v>35</v>
      </c>
      <c r="B226" s="11">
        <v>40</v>
      </c>
      <c r="C226" s="12">
        <v>2.6</v>
      </c>
      <c r="D226" s="12">
        <v>0.4</v>
      </c>
      <c r="E226" s="12">
        <v>17</v>
      </c>
      <c r="F226" s="13">
        <f t="shared" si="42"/>
        <v>82</v>
      </c>
      <c r="G226" s="14">
        <v>0</v>
      </c>
      <c r="H226" s="14">
        <v>0</v>
      </c>
      <c r="I226" s="12">
        <v>0.9</v>
      </c>
      <c r="J226" s="12">
        <v>0</v>
      </c>
      <c r="K226" s="12">
        <v>0.1</v>
      </c>
      <c r="L226" s="12">
        <v>0</v>
      </c>
      <c r="M226" s="14">
        <v>0</v>
      </c>
      <c r="N226" s="14">
        <v>0.1</v>
      </c>
      <c r="O226" s="12">
        <v>0.3</v>
      </c>
      <c r="P226" s="12">
        <v>34.799999999999997</v>
      </c>
      <c r="Q226" s="14">
        <v>7.6</v>
      </c>
      <c r="R226" s="14">
        <v>1.6</v>
      </c>
      <c r="S226" s="14">
        <v>0.5</v>
      </c>
      <c r="T226" s="14">
        <v>2.2000000000000002</v>
      </c>
      <c r="U226" s="15" t="s">
        <v>26</v>
      </c>
      <c r="V226" s="15">
        <v>2008</v>
      </c>
    </row>
    <row r="227" spans="1:22" ht="22.5" customHeight="1" x14ac:dyDescent="0.2">
      <c r="A227" s="16" t="s">
        <v>107</v>
      </c>
      <c r="B227" s="4"/>
      <c r="C227" s="13">
        <f>SUM(C221:C226)</f>
        <v>32.96</v>
      </c>
      <c r="D227" s="13">
        <f t="shared" ref="D227:E227" si="43">SUM(D221:D226)</f>
        <v>25.9</v>
      </c>
      <c r="E227" s="13">
        <f t="shared" si="43"/>
        <v>122.25999999999999</v>
      </c>
      <c r="F227" s="13">
        <f>(C227+E227)*4+(D227*9)</f>
        <v>853.98</v>
      </c>
      <c r="G227" s="17">
        <v>1.6</v>
      </c>
      <c r="H227" s="17">
        <v>84.6</v>
      </c>
      <c r="I227" s="13">
        <v>1.2</v>
      </c>
      <c r="J227" s="13">
        <v>0.1</v>
      </c>
      <c r="K227" s="13">
        <v>0.2</v>
      </c>
      <c r="L227" s="13">
        <v>0.3</v>
      </c>
      <c r="M227" s="17">
        <v>0</v>
      </c>
      <c r="N227" s="17">
        <v>0.1</v>
      </c>
      <c r="O227" s="13">
        <v>2.2999999999999998</v>
      </c>
      <c r="P227" s="13">
        <v>263.89999999999998</v>
      </c>
      <c r="Q227" s="17">
        <v>56.4</v>
      </c>
      <c r="R227" s="17">
        <v>3.4</v>
      </c>
      <c r="S227" s="17">
        <v>1.3</v>
      </c>
      <c r="T227" s="17">
        <v>9.8000000000000007</v>
      </c>
      <c r="U227" s="18" t="s">
        <v>106</v>
      </c>
      <c r="V227" s="18" t="s">
        <v>106</v>
      </c>
    </row>
    <row r="228" spans="1:22" ht="22.5" customHeight="1" x14ac:dyDescent="0.2">
      <c r="A228" s="7" t="s">
        <v>108</v>
      </c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9"/>
    </row>
    <row r="229" spans="1:22" ht="22.5" customHeight="1" x14ac:dyDescent="0.2">
      <c r="A229" s="10" t="s">
        <v>167</v>
      </c>
      <c r="B229" s="11">
        <v>50</v>
      </c>
      <c r="C229" s="12">
        <v>0.4</v>
      </c>
      <c r="D229" s="12">
        <v>0.1</v>
      </c>
      <c r="E229" s="12">
        <v>1.2</v>
      </c>
      <c r="F229" s="13">
        <f t="shared" ref="F229:F235" si="44">(C229+E229)*4+(D229*9)</f>
        <v>7.3000000000000007</v>
      </c>
      <c r="G229" s="14">
        <v>2</v>
      </c>
      <c r="H229" s="14">
        <v>4</v>
      </c>
      <c r="I229" s="12">
        <v>0.1</v>
      </c>
      <c r="J229" s="12">
        <v>0</v>
      </c>
      <c r="K229" s="12">
        <v>0</v>
      </c>
      <c r="L229" s="12">
        <v>0</v>
      </c>
      <c r="M229" s="14">
        <v>0</v>
      </c>
      <c r="N229" s="14">
        <v>0</v>
      </c>
      <c r="O229" s="12">
        <v>0.1</v>
      </c>
      <c r="P229" s="12">
        <v>18.899999999999999</v>
      </c>
      <c r="Q229" s="14">
        <v>6.3</v>
      </c>
      <c r="R229" s="14">
        <v>0.5</v>
      </c>
      <c r="S229" s="14">
        <v>0.1</v>
      </c>
      <c r="T229" s="14">
        <v>1.5</v>
      </c>
      <c r="U229" s="15">
        <v>303</v>
      </c>
      <c r="V229" s="15">
        <v>2008</v>
      </c>
    </row>
    <row r="230" spans="1:22" ht="22.5" customHeight="1" x14ac:dyDescent="0.2">
      <c r="A230" s="10" t="s">
        <v>109</v>
      </c>
      <c r="B230" s="11" t="s">
        <v>48</v>
      </c>
      <c r="C230" s="12">
        <v>8.8000000000000007</v>
      </c>
      <c r="D230" s="12">
        <v>6.1</v>
      </c>
      <c r="E230" s="12">
        <v>24.1</v>
      </c>
      <c r="F230" s="13">
        <f t="shared" si="44"/>
        <v>186.50000000000003</v>
      </c>
      <c r="G230" s="14">
        <v>4.3</v>
      </c>
      <c r="H230" s="14">
        <v>136.6</v>
      </c>
      <c r="I230" s="12">
        <v>2.5</v>
      </c>
      <c r="J230" s="12">
        <v>0</v>
      </c>
      <c r="K230" s="12">
        <v>0.1</v>
      </c>
      <c r="L230" s="12">
        <v>0</v>
      </c>
      <c r="M230" s="14">
        <v>0.6</v>
      </c>
      <c r="N230" s="14">
        <v>0.2</v>
      </c>
      <c r="O230" s="12">
        <v>1.7</v>
      </c>
      <c r="P230" s="12">
        <v>103.5</v>
      </c>
      <c r="Q230" s="14">
        <v>31.6</v>
      </c>
      <c r="R230" s="14">
        <v>2.2000000000000002</v>
      </c>
      <c r="S230" s="14">
        <v>1.5</v>
      </c>
      <c r="T230" s="14">
        <v>5.0999999999999996</v>
      </c>
      <c r="U230" s="15">
        <v>99</v>
      </c>
      <c r="V230" s="15">
        <v>2008</v>
      </c>
    </row>
    <row r="231" spans="1:22" ht="22.5" customHeight="1" x14ac:dyDescent="0.2">
      <c r="A231" s="10" t="s">
        <v>60</v>
      </c>
      <c r="B231" s="11" t="s">
        <v>61</v>
      </c>
      <c r="C231" s="12">
        <v>8.9</v>
      </c>
      <c r="D231" s="12">
        <v>7.6</v>
      </c>
      <c r="E231" s="12">
        <v>2.1</v>
      </c>
      <c r="F231" s="13">
        <f t="shared" si="44"/>
        <v>112.39999999999999</v>
      </c>
      <c r="G231" s="14">
        <v>1.6</v>
      </c>
      <c r="H231" s="14">
        <v>143.80000000000001</v>
      </c>
      <c r="I231" s="12">
        <v>1.5</v>
      </c>
      <c r="J231" s="12">
        <v>0</v>
      </c>
      <c r="K231" s="12">
        <v>0.1</v>
      </c>
      <c r="L231" s="12">
        <v>0.1</v>
      </c>
      <c r="M231" s="14">
        <v>0</v>
      </c>
      <c r="N231" s="14">
        <v>0</v>
      </c>
      <c r="O231" s="12">
        <v>2.7</v>
      </c>
      <c r="P231" s="12">
        <v>138</v>
      </c>
      <c r="Q231" s="14">
        <v>24.6</v>
      </c>
      <c r="R231" s="14">
        <v>0.8</v>
      </c>
      <c r="S231" s="14">
        <v>0.6</v>
      </c>
      <c r="T231" s="14">
        <v>35.9</v>
      </c>
      <c r="U231" s="15">
        <v>233</v>
      </c>
      <c r="V231" s="15">
        <v>2008</v>
      </c>
    </row>
    <row r="232" spans="1:22" ht="22.5" customHeight="1" x14ac:dyDescent="0.2">
      <c r="A232" s="10" t="s">
        <v>163</v>
      </c>
      <c r="B232" s="11">
        <v>150</v>
      </c>
      <c r="C232" s="12">
        <v>3.6</v>
      </c>
      <c r="D232" s="12">
        <v>3.4</v>
      </c>
      <c r="E232" s="12">
        <v>36.4</v>
      </c>
      <c r="F232" s="13">
        <f t="shared" si="44"/>
        <v>190.6</v>
      </c>
      <c r="G232" s="14">
        <v>0</v>
      </c>
      <c r="H232" s="14">
        <v>17.899999999999999</v>
      </c>
      <c r="I232" s="12">
        <v>0.3</v>
      </c>
      <c r="J232" s="12">
        <v>0.1</v>
      </c>
      <c r="K232" s="12">
        <v>0</v>
      </c>
      <c r="L232" s="12">
        <v>0</v>
      </c>
      <c r="M232" s="14">
        <v>0</v>
      </c>
      <c r="N232" s="14">
        <v>0.1</v>
      </c>
      <c r="O232" s="12">
        <v>0.7</v>
      </c>
      <c r="P232" s="12">
        <v>73.5</v>
      </c>
      <c r="Q232" s="14">
        <v>24.3</v>
      </c>
      <c r="R232" s="14">
        <v>0.5</v>
      </c>
      <c r="S232" s="14">
        <v>0.8</v>
      </c>
      <c r="T232" s="14">
        <v>0.8</v>
      </c>
      <c r="U232" s="15">
        <v>325</v>
      </c>
      <c r="V232" s="15">
        <v>2008</v>
      </c>
    </row>
    <row r="233" spans="1:22" ht="22.5" customHeight="1" x14ac:dyDescent="0.2">
      <c r="A233" s="10" t="s">
        <v>159</v>
      </c>
      <c r="B233" s="11">
        <v>200</v>
      </c>
      <c r="C233" s="12">
        <v>0.2</v>
      </c>
      <c r="D233" s="12">
        <v>0.1</v>
      </c>
      <c r="E233" s="12">
        <v>10.1</v>
      </c>
      <c r="F233" s="13">
        <f t="shared" si="44"/>
        <v>42.099999999999994</v>
      </c>
      <c r="G233" s="14">
        <v>12</v>
      </c>
      <c r="H233" s="14">
        <v>2.1</v>
      </c>
      <c r="I233" s="12">
        <v>0.1</v>
      </c>
      <c r="J233" s="12">
        <v>0</v>
      </c>
      <c r="K233" s="12">
        <v>0</v>
      </c>
      <c r="L233" s="12">
        <v>0</v>
      </c>
      <c r="M233" s="14">
        <v>0</v>
      </c>
      <c r="N233" s="14">
        <v>0</v>
      </c>
      <c r="O233" s="12">
        <v>0</v>
      </c>
      <c r="P233" s="12">
        <v>4.5</v>
      </c>
      <c r="Q233" s="14">
        <v>6</v>
      </c>
      <c r="R233" s="14">
        <v>0.2</v>
      </c>
      <c r="S233" s="14">
        <v>0</v>
      </c>
      <c r="T233" s="14">
        <v>0.2</v>
      </c>
      <c r="U233" s="15">
        <v>394</v>
      </c>
      <c r="V233" s="15">
        <v>2008</v>
      </c>
    </row>
    <row r="234" spans="1:22" ht="22.5" customHeight="1" x14ac:dyDescent="0.2">
      <c r="A234" s="10" t="s">
        <v>35</v>
      </c>
      <c r="B234" s="11">
        <v>40</v>
      </c>
      <c r="C234" s="12">
        <v>2.6</v>
      </c>
      <c r="D234" s="12">
        <v>0.4</v>
      </c>
      <c r="E234" s="12">
        <v>17</v>
      </c>
      <c r="F234" s="13">
        <f t="shared" si="44"/>
        <v>82</v>
      </c>
      <c r="G234" s="14">
        <v>0</v>
      </c>
      <c r="H234" s="14">
        <v>0</v>
      </c>
      <c r="I234" s="12">
        <v>0.9</v>
      </c>
      <c r="J234" s="12">
        <v>0</v>
      </c>
      <c r="K234" s="12">
        <v>0.1</v>
      </c>
      <c r="L234" s="12">
        <v>0</v>
      </c>
      <c r="M234" s="14">
        <v>0</v>
      </c>
      <c r="N234" s="14">
        <v>0.1</v>
      </c>
      <c r="O234" s="12">
        <v>0.3</v>
      </c>
      <c r="P234" s="12">
        <v>34.799999999999997</v>
      </c>
      <c r="Q234" s="14">
        <v>7.6</v>
      </c>
      <c r="R234" s="14">
        <v>1.6</v>
      </c>
      <c r="S234" s="14">
        <v>0.5</v>
      </c>
      <c r="T234" s="14">
        <v>2.2000000000000002</v>
      </c>
      <c r="U234" s="15" t="s">
        <v>106</v>
      </c>
      <c r="V234" s="15">
        <v>2008</v>
      </c>
    </row>
    <row r="235" spans="1:22" ht="22.5" customHeight="1" x14ac:dyDescent="0.2">
      <c r="A235" s="10" t="s">
        <v>37</v>
      </c>
      <c r="B235" s="11">
        <v>40</v>
      </c>
      <c r="C235" s="12">
        <v>3.1</v>
      </c>
      <c r="D235" s="12">
        <v>0.2</v>
      </c>
      <c r="E235" s="12">
        <v>20.100000000000001</v>
      </c>
      <c r="F235" s="13">
        <f t="shared" si="44"/>
        <v>94.600000000000009</v>
      </c>
      <c r="G235" s="14">
        <v>0</v>
      </c>
      <c r="H235" s="14">
        <v>0</v>
      </c>
      <c r="I235" s="12">
        <v>0.8</v>
      </c>
      <c r="J235" s="12">
        <v>0</v>
      </c>
      <c r="K235" s="12">
        <v>0.1</v>
      </c>
      <c r="L235" s="12">
        <v>0</v>
      </c>
      <c r="M235" s="14">
        <v>0</v>
      </c>
      <c r="N235" s="14">
        <v>0.1</v>
      </c>
      <c r="O235" s="12">
        <v>0.6</v>
      </c>
      <c r="P235" s="12">
        <v>33.6</v>
      </c>
      <c r="Q235" s="14">
        <v>13.2</v>
      </c>
      <c r="R235" s="14">
        <v>0.8</v>
      </c>
      <c r="S235" s="14">
        <v>0.3</v>
      </c>
      <c r="T235" s="14">
        <v>0</v>
      </c>
      <c r="U235" s="15" t="s">
        <v>106</v>
      </c>
      <c r="V235" s="15">
        <v>2008</v>
      </c>
    </row>
    <row r="236" spans="1:22" ht="22.5" customHeight="1" x14ac:dyDescent="0.2">
      <c r="A236" s="16" t="s">
        <v>107</v>
      </c>
      <c r="B236" s="4"/>
      <c r="C236" s="13">
        <f>SUM(C229:C235)</f>
        <v>27.600000000000005</v>
      </c>
      <c r="D236" s="13">
        <f t="shared" ref="D236:E236" si="45">SUM(D229:D235)</f>
        <v>17.899999999999999</v>
      </c>
      <c r="E236" s="13">
        <f t="shared" si="45"/>
        <v>111</v>
      </c>
      <c r="F236" s="13">
        <f>(C236+E236)*4+(D236*9)</f>
        <v>715.5</v>
      </c>
      <c r="G236" s="17">
        <v>19.899999999999999</v>
      </c>
      <c r="H236" s="17">
        <v>304.39999999999998</v>
      </c>
      <c r="I236" s="13">
        <v>6.2</v>
      </c>
      <c r="J236" s="13">
        <v>0.1</v>
      </c>
      <c r="K236" s="13">
        <v>0.4</v>
      </c>
      <c r="L236" s="13">
        <v>0.1</v>
      </c>
      <c r="M236" s="17">
        <v>0.6</v>
      </c>
      <c r="N236" s="17">
        <v>0.5</v>
      </c>
      <c r="O236" s="13">
        <v>6.1</v>
      </c>
      <c r="P236" s="13">
        <v>406.8</v>
      </c>
      <c r="Q236" s="17">
        <v>113.6</v>
      </c>
      <c r="R236" s="17">
        <v>6.6</v>
      </c>
      <c r="S236" s="17">
        <v>3.8</v>
      </c>
      <c r="T236" s="17">
        <v>45.7</v>
      </c>
      <c r="U236" s="18" t="s">
        <v>110</v>
      </c>
      <c r="V236" s="18" t="s">
        <v>110</v>
      </c>
    </row>
    <row r="237" spans="1:22" ht="22.5" customHeight="1" x14ac:dyDescent="0.2">
      <c r="A237" s="7" t="s">
        <v>111</v>
      </c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9"/>
    </row>
    <row r="238" spans="1:22" ht="22.5" customHeight="1" x14ac:dyDescent="0.2">
      <c r="A238" s="10" t="s">
        <v>180</v>
      </c>
      <c r="B238" s="11">
        <v>100</v>
      </c>
      <c r="C238" s="12">
        <v>8.3000000000000007</v>
      </c>
      <c r="D238" s="12">
        <v>9</v>
      </c>
      <c r="E238" s="12">
        <v>48</v>
      </c>
      <c r="F238" s="13">
        <f t="shared" ref="F238:F239" si="46">(C238+E238)*4+(D238*9)</f>
        <v>306.2</v>
      </c>
      <c r="G238" s="14">
        <v>0</v>
      </c>
      <c r="H238" s="14">
        <v>3.8</v>
      </c>
      <c r="I238" s="12">
        <v>1.3</v>
      </c>
      <c r="J238" s="12">
        <v>0</v>
      </c>
      <c r="K238" s="12">
        <v>0.1</v>
      </c>
      <c r="L238" s="12">
        <v>0</v>
      </c>
      <c r="M238" s="14">
        <v>0</v>
      </c>
      <c r="N238" s="14">
        <v>0</v>
      </c>
      <c r="O238" s="12">
        <v>0.7</v>
      </c>
      <c r="P238" s="12">
        <v>57.8</v>
      </c>
      <c r="Q238" s="14">
        <v>10.6</v>
      </c>
      <c r="R238" s="14">
        <v>0.5</v>
      </c>
      <c r="S238" s="14">
        <v>0.4</v>
      </c>
      <c r="T238" s="14">
        <v>1.5</v>
      </c>
      <c r="U238" s="15">
        <v>471</v>
      </c>
      <c r="V238" s="15">
        <v>2008</v>
      </c>
    </row>
    <row r="239" spans="1:22" ht="25.5" customHeight="1" x14ac:dyDescent="0.2">
      <c r="A239" s="36" t="s">
        <v>220</v>
      </c>
      <c r="B239" s="37">
        <v>200</v>
      </c>
      <c r="C239" s="37">
        <v>5.6</v>
      </c>
      <c r="D239" s="37">
        <v>5</v>
      </c>
      <c r="E239" s="37">
        <v>9</v>
      </c>
      <c r="F239" s="38">
        <f t="shared" si="46"/>
        <v>103.4</v>
      </c>
      <c r="G239" s="39">
        <v>4</v>
      </c>
      <c r="H239" s="39">
        <v>0</v>
      </c>
      <c r="I239" s="37">
        <v>0</v>
      </c>
      <c r="J239" s="37">
        <v>0</v>
      </c>
      <c r="K239" s="37">
        <v>0</v>
      </c>
      <c r="L239" s="37">
        <v>0</v>
      </c>
      <c r="M239" s="39">
        <v>0</v>
      </c>
      <c r="N239" s="39">
        <v>0.1</v>
      </c>
      <c r="O239" s="37">
        <v>0.2</v>
      </c>
      <c r="P239" s="37">
        <v>14</v>
      </c>
      <c r="Q239" s="39">
        <v>8</v>
      </c>
      <c r="R239" s="39">
        <v>2.8</v>
      </c>
      <c r="S239" s="39">
        <v>0.1</v>
      </c>
      <c r="T239" s="39">
        <v>2</v>
      </c>
      <c r="U239" s="39" t="s">
        <v>26</v>
      </c>
      <c r="V239" s="39">
        <v>2008</v>
      </c>
    </row>
    <row r="240" spans="1:22" ht="22.5" customHeight="1" x14ac:dyDescent="0.2">
      <c r="A240" s="16" t="s">
        <v>112</v>
      </c>
      <c r="B240" s="4"/>
      <c r="C240" s="13">
        <f>SUM(C238:C239)</f>
        <v>13.9</v>
      </c>
      <c r="D240" s="13">
        <f t="shared" ref="D240:E240" si="47">SUM(D238:D239)</f>
        <v>14</v>
      </c>
      <c r="E240" s="13">
        <f t="shared" si="47"/>
        <v>57</v>
      </c>
      <c r="F240" s="13">
        <f>(C240+E240)*4+(D240*9)</f>
        <v>409.6</v>
      </c>
      <c r="G240" s="17">
        <v>4</v>
      </c>
      <c r="H240" s="17">
        <v>3.8</v>
      </c>
      <c r="I240" s="13">
        <v>1.3</v>
      </c>
      <c r="J240" s="13">
        <v>0</v>
      </c>
      <c r="K240" s="13">
        <v>0.1</v>
      </c>
      <c r="L240" s="13">
        <v>0</v>
      </c>
      <c r="M240" s="17">
        <v>0</v>
      </c>
      <c r="N240" s="17">
        <v>0.1</v>
      </c>
      <c r="O240" s="13">
        <v>0.9</v>
      </c>
      <c r="P240" s="13">
        <v>71.8</v>
      </c>
      <c r="Q240" s="17">
        <v>18.600000000000001</v>
      </c>
      <c r="R240" s="17">
        <v>3.3</v>
      </c>
      <c r="S240" s="17">
        <v>0.5</v>
      </c>
      <c r="T240" s="17">
        <v>3.5</v>
      </c>
      <c r="U240" s="18" t="s">
        <v>110</v>
      </c>
      <c r="V240" s="18" t="s">
        <v>110</v>
      </c>
    </row>
    <row r="241" spans="1:23" ht="22.5" customHeight="1" x14ac:dyDescent="0.2">
      <c r="A241" s="16" t="s">
        <v>113</v>
      </c>
      <c r="B241" s="19"/>
      <c r="C241" s="13">
        <f>C227+C236+C240</f>
        <v>74.460000000000008</v>
      </c>
      <c r="D241" s="13">
        <f t="shared" ref="D241:E241" si="48">D227+D236+D240</f>
        <v>57.8</v>
      </c>
      <c r="E241" s="13">
        <f t="shared" si="48"/>
        <v>290.26</v>
      </c>
      <c r="F241" s="13">
        <f>(C241+E241)*4+(D241*9)</f>
        <v>1979.08</v>
      </c>
      <c r="G241" s="17">
        <v>25.5</v>
      </c>
      <c r="H241" s="17">
        <v>392.8</v>
      </c>
      <c r="I241" s="13">
        <v>8.6999999999999993</v>
      </c>
      <c r="J241" s="13">
        <v>0.2</v>
      </c>
      <c r="K241" s="13">
        <v>0.7</v>
      </c>
      <c r="L241" s="13">
        <v>0.4</v>
      </c>
      <c r="M241" s="17">
        <v>0.6</v>
      </c>
      <c r="N241" s="17">
        <v>0.7</v>
      </c>
      <c r="O241" s="13">
        <v>9.3000000000000007</v>
      </c>
      <c r="P241" s="13">
        <v>742.5</v>
      </c>
      <c r="Q241" s="17">
        <v>188.6</v>
      </c>
      <c r="R241" s="17">
        <v>13.3</v>
      </c>
      <c r="S241" s="17">
        <v>5.6</v>
      </c>
      <c r="T241" s="17">
        <v>59</v>
      </c>
      <c r="U241" s="18" t="s">
        <v>110</v>
      </c>
      <c r="V241" s="18" t="s">
        <v>110</v>
      </c>
    </row>
    <row r="242" spans="1:23" ht="27.4" customHeight="1" x14ac:dyDescent="0.2">
      <c r="A242" s="31" t="s">
        <v>114</v>
      </c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1:23" ht="14.25" customHeight="1" x14ac:dyDescent="0.2">
      <c r="A243" s="43" t="s">
        <v>1</v>
      </c>
      <c r="B243" s="43" t="s">
        <v>2</v>
      </c>
      <c r="C243" s="40" t="s">
        <v>3</v>
      </c>
      <c r="D243" s="41"/>
      <c r="E243" s="41"/>
      <c r="F243" s="42"/>
      <c r="G243" s="40" t="s">
        <v>186</v>
      </c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2"/>
      <c r="U243" s="43" t="s">
        <v>5</v>
      </c>
      <c r="V243" s="43" t="s">
        <v>6</v>
      </c>
    </row>
    <row r="244" spans="1:23" ht="49.5" customHeight="1" x14ac:dyDescent="0.2">
      <c r="A244" s="44"/>
      <c r="B244" s="44"/>
      <c r="C244" s="4" t="s">
        <v>7</v>
      </c>
      <c r="D244" s="4" t="s">
        <v>8</v>
      </c>
      <c r="E244" s="4" t="s">
        <v>9</v>
      </c>
      <c r="F244" s="5" t="s">
        <v>4</v>
      </c>
      <c r="G244" s="6" t="s">
        <v>10</v>
      </c>
      <c r="H244" s="6" t="s">
        <v>11</v>
      </c>
      <c r="I244" s="4" t="s">
        <v>12</v>
      </c>
      <c r="J244" s="4" t="s">
        <v>13</v>
      </c>
      <c r="K244" s="4" t="s">
        <v>14</v>
      </c>
      <c r="L244" s="4" t="s">
        <v>15</v>
      </c>
      <c r="M244" s="6" t="s">
        <v>16</v>
      </c>
      <c r="N244" s="6" t="s">
        <v>17</v>
      </c>
      <c r="O244" s="4" t="s">
        <v>18</v>
      </c>
      <c r="P244" s="4" t="s">
        <v>19</v>
      </c>
      <c r="Q244" s="6" t="s">
        <v>20</v>
      </c>
      <c r="R244" s="6" t="s">
        <v>21</v>
      </c>
      <c r="S244" s="6" t="s">
        <v>22</v>
      </c>
      <c r="T244" s="6" t="s">
        <v>23</v>
      </c>
      <c r="U244" s="44"/>
      <c r="V244" s="44"/>
    </row>
    <row r="245" spans="1:23" ht="24" customHeight="1" x14ac:dyDescent="0.2">
      <c r="A245" s="7" t="s">
        <v>115</v>
      </c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9"/>
    </row>
    <row r="246" spans="1:23" ht="24" customHeight="1" x14ac:dyDescent="0.2">
      <c r="A246" s="10" t="s">
        <v>173</v>
      </c>
      <c r="B246" s="11" t="s">
        <v>68</v>
      </c>
      <c r="C246" s="12">
        <v>5.9</v>
      </c>
      <c r="D246" s="12">
        <v>11.6</v>
      </c>
      <c r="E246" s="12">
        <v>35.700000000000003</v>
      </c>
      <c r="F246" s="13">
        <f t="shared" ref="F246:F251" si="49">(C246+E246)*4+(D246*9)</f>
        <v>270.8</v>
      </c>
      <c r="G246" s="14">
        <v>0.2</v>
      </c>
      <c r="H246" s="14">
        <v>64</v>
      </c>
      <c r="I246" s="12">
        <v>0</v>
      </c>
      <c r="J246" s="12">
        <v>0</v>
      </c>
      <c r="K246" s="12">
        <v>0.2</v>
      </c>
      <c r="L246" s="12">
        <v>0.4</v>
      </c>
      <c r="M246" s="14">
        <v>0.2</v>
      </c>
      <c r="N246" s="14">
        <v>0.1</v>
      </c>
      <c r="O246" s="12">
        <v>1.4</v>
      </c>
      <c r="P246" s="12">
        <v>82.2</v>
      </c>
      <c r="Q246" s="14">
        <v>13.5</v>
      </c>
      <c r="R246" s="14">
        <v>0.3</v>
      </c>
      <c r="S246" s="14">
        <v>0.5</v>
      </c>
      <c r="T246" s="14">
        <v>5.9</v>
      </c>
      <c r="U246" s="15">
        <v>152</v>
      </c>
      <c r="V246" s="15">
        <v>2008</v>
      </c>
    </row>
    <row r="247" spans="1:23" ht="24" customHeight="1" x14ac:dyDescent="0.2">
      <c r="A247" s="10" t="s">
        <v>116</v>
      </c>
      <c r="B247" s="11" t="s">
        <v>117</v>
      </c>
      <c r="C247" s="12">
        <v>2.9</v>
      </c>
      <c r="D247" s="12">
        <v>0.9</v>
      </c>
      <c r="E247" s="12">
        <v>58.2</v>
      </c>
      <c r="F247" s="13">
        <f t="shared" si="49"/>
        <v>252.5</v>
      </c>
      <c r="G247" s="14">
        <v>8</v>
      </c>
      <c r="H247" s="14">
        <v>32</v>
      </c>
      <c r="I247" s="12">
        <v>0</v>
      </c>
      <c r="J247" s="12">
        <v>0</v>
      </c>
      <c r="K247" s="12">
        <v>0.1</v>
      </c>
      <c r="L247" s="12">
        <v>0.1</v>
      </c>
      <c r="M247" s="14">
        <v>0</v>
      </c>
      <c r="N247" s="14">
        <v>0</v>
      </c>
      <c r="O247" s="12">
        <v>1</v>
      </c>
      <c r="P247" s="12">
        <v>50.4</v>
      </c>
      <c r="Q247" s="14">
        <v>75.599999999999994</v>
      </c>
      <c r="R247" s="14">
        <v>1.1000000000000001</v>
      </c>
      <c r="S247" s="14">
        <v>0</v>
      </c>
      <c r="T247" s="14">
        <v>0</v>
      </c>
      <c r="U247" s="15" t="s">
        <v>118</v>
      </c>
      <c r="V247" s="15">
        <v>2008</v>
      </c>
    </row>
    <row r="248" spans="1:23" ht="21.75" customHeight="1" x14ac:dyDescent="0.2">
      <c r="A248" s="10" t="s">
        <v>147</v>
      </c>
      <c r="B248" s="12">
        <v>10</v>
      </c>
      <c r="C248" s="12">
        <v>1.1000000000000001</v>
      </c>
      <c r="D248" s="12">
        <v>8.3000000000000007</v>
      </c>
      <c r="E248" s="12">
        <v>0.1</v>
      </c>
      <c r="F248" s="13">
        <f t="shared" si="49"/>
        <v>79.5</v>
      </c>
      <c r="G248" s="14">
        <v>0</v>
      </c>
      <c r="H248" s="14">
        <v>59</v>
      </c>
      <c r="I248" s="12">
        <v>0.2</v>
      </c>
      <c r="J248" s="12">
        <v>0.2</v>
      </c>
      <c r="K248" s="12">
        <v>0</v>
      </c>
      <c r="L248" s="12">
        <v>0</v>
      </c>
      <c r="M248" s="14">
        <v>0</v>
      </c>
      <c r="N248" s="14">
        <v>0</v>
      </c>
      <c r="O248" s="12">
        <v>0</v>
      </c>
      <c r="P248" s="12">
        <v>1.9</v>
      </c>
      <c r="Q248" s="14">
        <v>0</v>
      </c>
      <c r="R248" s="14">
        <v>0</v>
      </c>
      <c r="S248" s="14">
        <v>0</v>
      </c>
      <c r="T248" s="14">
        <v>0</v>
      </c>
      <c r="U248" s="15">
        <v>10</v>
      </c>
      <c r="V248" s="15" t="s">
        <v>26</v>
      </c>
    </row>
    <row r="249" spans="1:23" ht="24" customHeight="1" x14ac:dyDescent="0.2">
      <c r="A249" s="10" t="s">
        <v>162</v>
      </c>
      <c r="B249" s="11">
        <v>200</v>
      </c>
      <c r="C249" s="12">
        <v>0.2</v>
      </c>
      <c r="D249" s="12">
        <v>0</v>
      </c>
      <c r="E249" s="12">
        <v>19.5</v>
      </c>
      <c r="F249" s="13">
        <f t="shared" si="49"/>
        <v>78.8</v>
      </c>
      <c r="G249" s="14">
        <v>0</v>
      </c>
      <c r="H249" s="14">
        <v>0</v>
      </c>
      <c r="I249" s="12">
        <v>0</v>
      </c>
      <c r="J249" s="12">
        <v>0</v>
      </c>
      <c r="K249" s="12">
        <v>0</v>
      </c>
      <c r="L249" s="12">
        <v>0</v>
      </c>
      <c r="M249" s="14">
        <v>0</v>
      </c>
      <c r="N249" s="14">
        <v>0</v>
      </c>
      <c r="O249" s="12">
        <v>0.1</v>
      </c>
      <c r="P249" s="12">
        <v>7.4</v>
      </c>
      <c r="Q249" s="14">
        <v>5.8</v>
      </c>
      <c r="R249" s="14">
        <v>0.7</v>
      </c>
      <c r="S249" s="14">
        <v>0</v>
      </c>
      <c r="T249" s="14">
        <v>0</v>
      </c>
      <c r="U249" s="15">
        <v>430</v>
      </c>
      <c r="V249" s="15">
        <v>2008</v>
      </c>
    </row>
    <row r="250" spans="1:23" ht="21.75" customHeight="1" x14ac:dyDescent="0.2">
      <c r="A250" s="10" t="s">
        <v>29</v>
      </c>
      <c r="B250" s="11">
        <v>50</v>
      </c>
      <c r="C250" s="12">
        <v>7.16</v>
      </c>
      <c r="D250" s="12">
        <v>1.5</v>
      </c>
      <c r="E250" s="12">
        <v>25.66</v>
      </c>
      <c r="F250" s="13">
        <f t="shared" si="49"/>
        <v>144.78</v>
      </c>
      <c r="G250" s="14">
        <v>0</v>
      </c>
      <c r="H250" s="14">
        <v>0</v>
      </c>
      <c r="I250" s="12">
        <v>0</v>
      </c>
      <c r="J250" s="12">
        <v>0</v>
      </c>
      <c r="K250" s="12">
        <v>0</v>
      </c>
      <c r="L250" s="12">
        <v>0</v>
      </c>
      <c r="M250" s="14">
        <v>0</v>
      </c>
      <c r="N250" s="14">
        <v>0</v>
      </c>
      <c r="O250" s="12">
        <v>0.3</v>
      </c>
      <c r="P250" s="12">
        <v>19.5</v>
      </c>
      <c r="Q250" s="14">
        <v>3.9</v>
      </c>
      <c r="R250" s="14">
        <v>0.3</v>
      </c>
      <c r="S250" s="14">
        <v>0.2</v>
      </c>
      <c r="T250" s="14">
        <v>0</v>
      </c>
      <c r="U250" s="15" t="s">
        <v>26</v>
      </c>
      <c r="V250" s="15" t="s">
        <v>26</v>
      </c>
    </row>
    <row r="251" spans="1:23" ht="21.75" customHeight="1" x14ac:dyDescent="0.2">
      <c r="A251" s="10" t="s">
        <v>35</v>
      </c>
      <c r="B251" s="11">
        <v>40</v>
      </c>
      <c r="C251" s="12">
        <v>2.6</v>
      </c>
      <c r="D251" s="12">
        <v>0.4</v>
      </c>
      <c r="E251" s="12">
        <v>17</v>
      </c>
      <c r="F251" s="13">
        <f t="shared" si="49"/>
        <v>82</v>
      </c>
      <c r="G251" s="14">
        <v>0</v>
      </c>
      <c r="H251" s="14">
        <v>0</v>
      </c>
      <c r="I251" s="12">
        <v>0.9</v>
      </c>
      <c r="J251" s="12">
        <v>0</v>
      </c>
      <c r="K251" s="12">
        <v>0.1</v>
      </c>
      <c r="L251" s="12">
        <v>0</v>
      </c>
      <c r="M251" s="14">
        <v>0</v>
      </c>
      <c r="N251" s="14">
        <v>0.1</v>
      </c>
      <c r="O251" s="12">
        <v>0.3</v>
      </c>
      <c r="P251" s="12">
        <v>34.799999999999997</v>
      </c>
      <c r="Q251" s="14">
        <v>7.6</v>
      </c>
      <c r="R251" s="14">
        <v>1.6</v>
      </c>
      <c r="S251" s="14">
        <v>0.5</v>
      </c>
      <c r="T251" s="14">
        <v>2.2000000000000002</v>
      </c>
      <c r="U251" s="15" t="s">
        <v>26</v>
      </c>
      <c r="V251" s="15">
        <v>2008</v>
      </c>
    </row>
    <row r="252" spans="1:23" ht="24" customHeight="1" x14ac:dyDescent="0.2">
      <c r="A252" s="16" t="s">
        <v>112</v>
      </c>
      <c r="B252" s="4"/>
      <c r="C252" s="13">
        <f>SUM(C246:C251)</f>
        <v>19.86</v>
      </c>
      <c r="D252" s="13">
        <f t="shared" ref="D252:E252" si="50">SUM(D246:D251)</f>
        <v>22.7</v>
      </c>
      <c r="E252" s="13">
        <f t="shared" si="50"/>
        <v>156.16</v>
      </c>
      <c r="F252" s="13">
        <f>(C252+E252)*4+(D252*9)</f>
        <v>908.37999999999988</v>
      </c>
      <c r="G252" s="17">
        <v>8.1999999999999993</v>
      </c>
      <c r="H252" s="17">
        <v>96</v>
      </c>
      <c r="I252" s="13">
        <v>0</v>
      </c>
      <c r="J252" s="13">
        <v>0</v>
      </c>
      <c r="K252" s="13">
        <v>0.3</v>
      </c>
      <c r="L252" s="13">
        <v>0.5</v>
      </c>
      <c r="M252" s="17">
        <v>0.2</v>
      </c>
      <c r="N252" s="17">
        <v>0.1</v>
      </c>
      <c r="O252" s="13">
        <v>2.5</v>
      </c>
      <c r="P252" s="13">
        <v>140</v>
      </c>
      <c r="Q252" s="17">
        <v>94.9</v>
      </c>
      <c r="R252" s="17">
        <v>2.1</v>
      </c>
      <c r="S252" s="17">
        <v>0.5</v>
      </c>
      <c r="T252" s="17">
        <v>5.9</v>
      </c>
      <c r="U252" s="18" t="s">
        <v>118</v>
      </c>
      <c r="V252" s="18" t="s">
        <v>118</v>
      </c>
    </row>
    <row r="253" spans="1:23" ht="24" customHeight="1" x14ac:dyDescent="0.2">
      <c r="A253" s="7" t="s">
        <v>119</v>
      </c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9"/>
    </row>
    <row r="254" spans="1:23" customFormat="1" ht="26.25" customHeight="1" x14ac:dyDescent="0.2">
      <c r="A254" s="10" t="s">
        <v>84</v>
      </c>
      <c r="B254" s="35" t="s">
        <v>85</v>
      </c>
      <c r="C254" s="35">
        <v>0.4</v>
      </c>
      <c r="D254" s="35">
        <v>0</v>
      </c>
      <c r="E254" s="35">
        <v>1.3</v>
      </c>
      <c r="F254" s="13">
        <f t="shared" ref="F254:F260" si="51">(C254+E254)*4+(D254*9)</f>
        <v>6.8000000000000007</v>
      </c>
      <c r="G254" s="35">
        <v>7</v>
      </c>
      <c r="H254" s="35">
        <v>28.6</v>
      </c>
      <c r="I254" s="35">
        <v>0.1</v>
      </c>
      <c r="J254" s="35">
        <v>0</v>
      </c>
      <c r="K254" s="35">
        <v>0</v>
      </c>
      <c r="L254" s="35">
        <v>0</v>
      </c>
      <c r="M254" s="35">
        <v>0</v>
      </c>
      <c r="N254" s="35">
        <v>0</v>
      </c>
      <c r="O254" s="35">
        <v>0.1</v>
      </c>
      <c r="P254" s="35">
        <v>13.6</v>
      </c>
      <c r="Q254" s="35">
        <v>6.8</v>
      </c>
      <c r="R254" s="35">
        <v>0.4</v>
      </c>
      <c r="S254" s="35">
        <v>0.1</v>
      </c>
      <c r="T254" s="35">
        <v>0</v>
      </c>
      <c r="U254" s="35">
        <v>7</v>
      </c>
      <c r="V254" s="34">
        <v>2008</v>
      </c>
      <c r="W254" s="1"/>
    </row>
    <row r="255" spans="1:23" ht="24" customHeight="1" x14ac:dyDescent="0.2">
      <c r="A255" s="10" t="s">
        <v>47</v>
      </c>
      <c r="B255" s="11" t="s">
        <v>48</v>
      </c>
      <c r="C255" s="12">
        <v>5.9</v>
      </c>
      <c r="D255" s="12">
        <v>5.8</v>
      </c>
      <c r="E255" s="12">
        <v>21.8</v>
      </c>
      <c r="F255" s="13">
        <f t="shared" si="51"/>
        <v>163</v>
      </c>
      <c r="G255" s="14">
        <v>5.9</v>
      </c>
      <c r="H255" s="14">
        <v>141.4</v>
      </c>
      <c r="I255" s="12">
        <v>1</v>
      </c>
      <c r="J255" s="12">
        <v>0</v>
      </c>
      <c r="K255" s="12">
        <v>0</v>
      </c>
      <c r="L255" s="12">
        <v>0</v>
      </c>
      <c r="M255" s="14">
        <v>0.6</v>
      </c>
      <c r="N255" s="14">
        <v>0.2</v>
      </c>
      <c r="O255" s="12">
        <v>1.5</v>
      </c>
      <c r="P255" s="12">
        <v>85.2</v>
      </c>
      <c r="Q255" s="14">
        <v>26.5</v>
      </c>
      <c r="R255" s="14">
        <v>1.8</v>
      </c>
      <c r="S255" s="14">
        <v>1.1000000000000001</v>
      </c>
      <c r="T255" s="14">
        <v>6.9</v>
      </c>
      <c r="U255" s="15">
        <v>77</v>
      </c>
      <c r="V255" s="15">
        <v>2008</v>
      </c>
    </row>
    <row r="256" spans="1:23" ht="24" customHeight="1" x14ac:dyDescent="0.2">
      <c r="A256" s="10" t="s">
        <v>174</v>
      </c>
      <c r="B256" s="11">
        <v>80</v>
      </c>
      <c r="C256" s="12">
        <v>11.7</v>
      </c>
      <c r="D256" s="12">
        <v>14.1</v>
      </c>
      <c r="E256" s="12">
        <v>18.2</v>
      </c>
      <c r="F256" s="13">
        <f t="shared" si="51"/>
        <v>246.5</v>
      </c>
      <c r="G256" s="14">
        <v>1.1000000000000001</v>
      </c>
      <c r="H256" s="14">
        <v>55.2</v>
      </c>
      <c r="I256" s="12">
        <v>2.4</v>
      </c>
      <c r="J256" s="12">
        <v>0</v>
      </c>
      <c r="K256" s="12">
        <v>0</v>
      </c>
      <c r="L256" s="12">
        <v>0.1</v>
      </c>
      <c r="M256" s="14">
        <v>1.6</v>
      </c>
      <c r="N256" s="14">
        <v>0.2</v>
      </c>
      <c r="O256" s="12">
        <v>2.5</v>
      </c>
      <c r="P256" s="12">
        <v>123.8</v>
      </c>
      <c r="Q256" s="14">
        <v>20.100000000000001</v>
      </c>
      <c r="R256" s="14">
        <v>1.7</v>
      </c>
      <c r="S256" s="14">
        <v>2.2000000000000002</v>
      </c>
      <c r="T256" s="14">
        <v>5.3</v>
      </c>
      <c r="U256" s="15">
        <v>285</v>
      </c>
      <c r="V256" s="15">
        <v>2008</v>
      </c>
    </row>
    <row r="257" spans="1:22" ht="24" customHeight="1" x14ac:dyDescent="0.2">
      <c r="A257" s="10" t="s">
        <v>182</v>
      </c>
      <c r="B257" s="11">
        <v>150</v>
      </c>
      <c r="C257" s="12">
        <v>3.2</v>
      </c>
      <c r="D257" s="12">
        <v>4.0999999999999996</v>
      </c>
      <c r="E257" s="12">
        <v>20</v>
      </c>
      <c r="F257" s="13">
        <f t="shared" si="51"/>
        <v>129.69999999999999</v>
      </c>
      <c r="G257" s="14">
        <v>10.3</v>
      </c>
      <c r="H257" s="14">
        <v>25</v>
      </c>
      <c r="I257" s="12">
        <v>0.2</v>
      </c>
      <c r="J257" s="12">
        <v>0.1</v>
      </c>
      <c r="K257" s="12">
        <v>0.2</v>
      </c>
      <c r="L257" s="12">
        <v>0.1</v>
      </c>
      <c r="M257" s="14">
        <v>0</v>
      </c>
      <c r="N257" s="14">
        <v>0.4</v>
      </c>
      <c r="O257" s="12">
        <v>1.4</v>
      </c>
      <c r="P257" s="12">
        <v>86</v>
      </c>
      <c r="Q257" s="14">
        <v>29.4</v>
      </c>
      <c r="R257" s="14">
        <v>1.2</v>
      </c>
      <c r="S257" s="14">
        <v>0.6</v>
      </c>
      <c r="T257" s="14">
        <v>8.5</v>
      </c>
      <c r="U257" s="15">
        <v>335</v>
      </c>
      <c r="V257" s="15">
        <v>2008</v>
      </c>
    </row>
    <row r="258" spans="1:22" ht="24" customHeight="1" x14ac:dyDescent="0.2">
      <c r="A258" s="10" t="s">
        <v>164</v>
      </c>
      <c r="B258" s="11">
        <v>200</v>
      </c>
      <c r="C258" s="12">
        <v>0.2</v>
      </c>
      <c r="D258" s="12">
        <v>0.1</v>
      </c>
      <c r="E258" s="12">
        <v>11.5</v>
      </c>
      <c r="F258" s="13">
        <f t="shared" si="51"/>
        <v>47.699999999999996</v>
      </c>
      <c r="G258" s="14">
        <v>8.8000000000000007</v>
      </c>
      <c r="H258" s="14">
        <v>2.2000000000000002</v>
      </c>
      <c r="I258" s="12">
        <v>0.2</v>
      </c>
      <c r="J258" s="12">
        <v>0</v>
      </c>
      <c r="K258" s="12">
        <v>0</v>
      </c>
      <c r="L258" s="12">
        <v>0</v>
      </c>
      <c r="M258" s="14">
        <v>0</v>
      </c>
      <c r="N258" s="14">
        <v>0</v>
      </c>
      <c r="O258" s="12">
        <v>0.1</v>
      </c>
      <c r="P258" s="12">
        <v>5</v>
      </c>
      <c r="Q258" s="14">
        <v>5.7</v>
      </c>
      <c r="R258" s="14">
        <v>0.5</v>
      </c>
      <c r="S258" s="14">
        <v>0</v>
      </c>
      <c r="T258" s="14">
        <v>0.5</v>
      </c>
      <c r="U258" s="15">
        <v>394</v>
      </c>
      <c r="V258" s="15">
        <v>2008</v>
      </c>
    </row>
    <row r="259" spans="1:22" ht="24" customHeight="1" x14ac:dyDescent="0.2">
      <c r="A259" s="10" t="s">
        <v>35</v>
      </c>
      <c r="B259" s="11">
        <v>40</v>
      </c>
      <c r="C259" s="12">
        <v>2.6</v>
      </c>
      <c r="D259" s="12">
        <v>0.4</v>
      </c>
      <c r="E259" s="12">
        <v>17</v>
      </c>
      <c r="F259" s="13">
        <f t="shared" si="51"/>
        <v>82</v>
      </c>
      <c r="G259" s="14">
        <v>0</v>
      </c>
      <c r="H259" s="14">
        <v>0</v>
      </c>
      <c r="I259" s="12">
        <v>0.9</v>
      </c>
      <c r="J259" s="12">
        <v>0</v>
      </c>
      <c r="K259" s="12">
        <v>0.1</v>
      </c>
      <c r="L259" s="12">
        <v>0</v>
      </c>
      <c r="M259" s="14">
        <v>0</v>
      </c>
      <c r="N259" s="14">
        <v>0.1</v>
      </c>
      <c r="O259" s="12">
        <v>0.3</v>
      </c>
      <c r="P259" s="12">
        <v>34.799999999999997</v>
      </c>
      <c r="Q259" s="14">
        <v>7.6</v>
      </c>
      <c r="R259" s="14">
        <v>1.6</v>
      </c>
      <c r="S259" s="14">
        <v>0.5</v>
      </c>
      <c r="T259" s="14">
        <v>2.2000000000000002</v>
      </c>
      <c r="U259" s="15" t="s">
        <v>118</v>
      </c>
      <c r="V259" s="15">
        <v>2008</v>
      </c>
    </row>
    <row r="260" spans="1:22" ht="24" customHeight="1" x14ac:dyDescent="0.2">
      <c r="A260" s="10" t="s">
        <v>37</v>
      </c>
      <c r="B260" s="11">
        <v>40</v>
      </c>
      <c r="C260" s="12">
        <v>3.1</v>
      </c>
      <c r="D260" s="12">
        <v>0.2</v>
      </c>
      <c r="E260" s="12">
        <v>20.100000000000001</v>
      </c>
      <c r="F260" s="13">
        <f t="shared" si="51"/>
        <v>94.600000000000009</v>
      </c>
      <c r="G260" s="14">
        <v>0</v>
      </c>
      <c r="H260" s="14">
        <v>0</v>
      </c>
      <c r="I260" s="12">
        <v>0.8</v>
      </c>
      <c r="J260" s="12">
        <v>0</v>
      </c>
      <c r="K260" s="12">
        <v>0.1</v>
      </c>
      <c r="L260" s="12">
        <v>0</v>
      </c>
      <c r="M260" s="14">
        <v>0</v>
      </c>
      <c r="N260" s="14">
        <v>0.1</v>
      </c>
      <c r="O260" s="12">
        <v>0.6</v>
      </c>
      <c r="P260" s="12">
        <v>33.6</v>
      </c>
      <c r="Q260" s="14">
        <v>13.2</v>
      </c>
      <c r="R260" s="14">
        <v>0.8</v>
      </c>
      <c r="S260" s="14">
        <v>0.3</v>
      </c>
      <c r="T260" s="14">
        <v>0</v>
      </c>
      <c r="U260" s="15" t="s">
        <v>118</v>
      </c>
      <c r="V260" s="15">
        <v>2008</v>
      </c>
    </row>
    <row r="261" spans="1:22" ht="24" customHeight="1" x14ac:dyDescent="0.2">
      <c r="A261" s="16" t="s">
        <v>120</v>
      </c>
      <c r="B261" s="4"/>
      <c r="C261" s="13">
        <f>SUM(C254:C260)</f>
        <v>27.1</v>
      </c>
      <c r="D261" s="13">
        <f t="shared" ref="D261:E261" si="52">SUM(D254:D260)</f>
        <v>24.7</v>
      </c>
      <c r="E261" s="13">
        <f t="shared" si="52"/>
        <v>109.9</v>
      </c>
      <c r="F261" s="13">
        <f>(C261+E261)*4+(D261*9)</f>
        <v>770.3</v>
      </c>
      <c r="G261" s="17">
        <v>26.1</v>
      </c>
      <c r="H261" s="17">
        <v>223.8</v>
      </c>
      <c r="I261" s="13">
        <v>5.5</v>
      </c>
      <c r="J261" s="13">
        <v>0.1</v>
      </c>
      <c r="K261" s="13">
        <v>0.4</v>
      </c>
      <c r="L261" s="13">
        <v>0.2</v>
      </c>
      <c r="M261" s="17">
        <v>2.2000000000000002</v>
      </c>
      <c r="N261" s="17">
        <v>1</v>
      </c>
      <c r="O261" s="13">
        <v>6.4</v>
      </c>
      <c r="P261" s="13">
        <v>368.4</v>
      </c>
      <c r="Q261" s="17">
        <v>102.5</v>
      </c>
      <c r="R261" s="17">
        <v>7.6</v>
      </c>
      <c r="S261" s="17">
        <v>4.7</v>
      </c>
      <c r="T261" s="17">
        <v>23.4</v>
      </c>
      <c r="U261" s="18" t="s">
        <v>121</v>
      </c>
      <c r="V261" s="18" t="s">
        <v>121</v>
      </c>
    </row>
    <row r="262" spans="1:22" ht="24" customHeight="1" x14ac:dyDescent="0.2">
      <c r="A262" s="7" t="s">
        <v>122</v>
      </c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9"/>
    </row>
    <row r="263" spans="1:22" ht="24" customHeight="1" x14ac:dyDescent="0.2">
      <c r="A263" s="10" t="s">
        <v>165</v>
      </c>
      <c r="B263" s="12">
        <v>100</v>
      </c>
      <c r="C263" s="12">
        <v>22.37</v>
      </c>
      <c r="D263" s="12">
        <v>17.37</v>
      </c>
      <c r="E263" s="12">
        <v>39.200000000000003</v>
      </c>
      <c r="F263" s="13">
        <f t="shared" ref="F263:F264" si="53">(C263+E263)*4+(D263*9)</f>
        <v>402.61</v>
      </c>
      <c r="G263" s="14">
        <v>0.2</v>
      </c>
      <c r="H263" s="14">
        <v>39.1</v>
      </c>
      <c r="I263" s="12">
        <v>1.9</v>
      </c>
      <c r="J263" s="12">
        <v>0.2</v>
      </c>
      <c r="K263" s="12">
        <v>0</v>
      </c>
      <c r="L263" s="12">
        <v>0.2</v>
      </c>
      <c r="M263" s="14">
        <v>0.8</v>
      </c>
      <c r="N263" s="14">
        <v>0.1</v>
      </c>
      <c r="O263" s="12">
        <v>2.6</v>
      </c>
      <c r="P263" s="12">
        <v>169.7</v>
      </c>
      <c r="Q263" s="14">
        <v>18.3</v>
      </c>
      <c r="R263" s="14">
        <v>0.4</v>
      </c>
      <c r="S263" s="14">
        <v>0.4</v>
      </c>
      <c r="T263" s="14">
        <v>0.6</v>
      </c>
      <c r="U263" s="15">
        <v>219</v>
      </c>
      <c r="V263" s="15">
        <v>2008</v>
      </c>
    </row>
    <row r="264" spans="1:22" ht="22.5" customHeight="1" x14ac:dyDescent="0.2">
      <c r="A264" s="36" t="s">
        <v>221</v>
      </c>
      <c r="B264" s="37">
        <v>200</v>
      </c>
      <c r="C264" s="37" t="s">
        <v>219</v>
      </c>
      <c r="D264" s="37">
        <v>0.2</v>
      </c>
      <c r="E264" s="37">
        <v>20.2</v>
      </c>
      <c r="F264" s="38">
        <f t="shared" si="53"/>
        <v>86.6</v>
      </c>
      <c r="G264" s="39">
        <v>4</v>
      </c>
      <c r="H264" s="39">
        <v>0</v>
      </c>
      <c r="I264" s="37">
        <v>0</v>
      </c>
      <c r="J264" s="37">
        <v>0</v>
      </c>
      <c r="K264" s="37">
        <v>0</v>
      </c>
      <c r="L264" s="37">
        <v>0</v>
      </c>
      <c r="M264" s="39">
        <v>0</v>
      </c>
      <c r="N264" s="39">
        <v>0.1</v>
      </c>
      <c r="O264" s="37">
        <v>0.2</v>
      </c>
      <c r="P264" s="37">
        <v>14</v>
      </c>
      <c r="Q264" s="39">
        <v>8</v>
      </c>
      <c r="R264" s="39">
        <v>2.8</v>
      </c>
      <c r="S264" s="39">
        <v>0.1</v>
      </c>
      <c r="T264" s="39">
        <v>2</v>
      </c>
      <c r="U264" s="39" t="s">
        <v>26</v>
      </c>
      <c r="V264" s="39">
        <v>2008</v>
      </c>
    </row>
    <row r="265" spans="1:22" ht="24" customHeight="1" x14ac:dyDescent="0.2">
      <c r="A265" s="16" t="s">
        <v>120</v>
      </c>
      <c r="B265" s="4"/>
      <c r="C265" s="13">
        <f>SUM(C263:C264)</f>
        <v>22.37</v>
      </c>
      <c r="D265" s="13">
        <f t="shared" ref="D265:E265" si="54">SUM(D263:D264)</f>
        <v>17.57</v>
      </c>
      <c r="E265" s="13">
        <f t="shared" si="54"/>
        <v>59.400000000000006</v>
      </c>
      <c r="F265" s="13">
        <f>(C265+E265)*4+(D265*9)</f>
        <v>485.21000000000004</v>
      </c>
      <c r="G265" s="17">
        <v>4.2</v>
      </c>
      <c r="H265" s="17">
        <v>39.1</v>
      </c>
      <c r="I265" s="13">
        <v>1.9</v>
      </c>
      <c r="J265" s="13">
        <v>0.2</v>
      </c>
      <c r="K265" s="13">
        <v>0</v>
      </c>
      <c r="L265" s="13">
        <v>0.2</v>
      </c>
      <c r="M265" s="17">
        <v>0.8</v>
      </c>
      <c r="N265" s="17">
        <v>0.2</v>
      </c>
      <c r="O265" s="13">
        <v>2.8</v>
      </c>
      <c r="P265" s="13">
        <v>183.7</v>
      </c>
      <c r="Q265" s="17">
        <v>26.3</v>
      </c>
      <c r="R265" s="17">
        <v>3.2</v>
      </c>
      <c r="S265" s="17">
        <v>0.5</v>
      </c>
      <c r="T265" s="17">
        <v>2.6</v>
      </c>
      <c r="U265" s="18" t="s">
        <v>121</v>
      </c>
      <c r="V265" s="18" t="s">
        <v>121</v>
      </c>
    </row>
    <row r="266" spans="1:22" ht="24" customHeight="1" x14ac:dyDescent="0.2">
      <c r="A266" s="16" t="s">
        <v>123</v>
      </c>
      <c r="B266" s="19"/>
      <c r="C266" s="13">
        <f>C252+C261+C265</f>
        <v>69.33</v>
      </c>
      <c r="D266" s="13">
        <f t="shared" ref="D266:E266" si="55">D252+D261+D265</f>
        <v>64.97</v>
      </c>
      <c r="E266" s="13">
        <f t="shared" si="55"/>
        <v>325.46000000000004</v>
      </c>
      <c r="F266" s="13">
        <f>(C266+E266)*4+(D266*9)</f>
        <v>2163.8900000000003</v>
      </c>
      <c r="G266" s="17">
        <v>38.5</v>
      </c>
      <c r="H266" s="17">
        <v>358.9</v>
      </c>
      <c r="I266" s="13">
        <v>7.4</v>
      </c>
      <c r="J266" s="13">
        <v>0.3</v>
      </c>
      <c r="K266" s="13">
        <v>0.7</v>
      </c>
      <c r="L266" s="13">
        <v>0.9</v>
      </c>
      <c r="M266" s="17">
        <v>3.2</v>
      </c>
      <c r="N266" s="17">
        <v>1.3</v>
      </c>
      <c r="O266" s="13">
        <v>11.7</v>
      </c>
      <c r="P266" s="13">
        <v>692.1</v>
      </c>
      <c r="Q266" s="17">
        <v>223.7</v>
      </c>
      <c r="R266" s="17">
        <v>12.9</v>
      </c>
      <c r="S266" s="17">
        <v>5.7</v>
      </c>
      <c r="T266" s="17">
        <v>31.9</v>
      </c>
      <c r="U266" s="18" t="s">
        <v>121</v>
      </c>
      <c r="V266" s="18" t="s">
        <v>121</v>
      </c>
    </row>
    <row r="267" spans="1:22" ht="18.2" customHeight="1" x14ac:dyDescent="0.2"/>
    <row r="268" spans="1:22" ht="27.4" customHeight="1" x14ac:dyDescent="0.2">
      <c r="A268" s="31" t="s">
        <v>124</v>
      </c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22" ht="14.25" customHeight="1" x14ac:dyDescent="0.2">
      <c r="A269" s="43" t="s">
        <v>1</v>
      </c>
      <c r="B269" s="43" t="s">
        <v>2</v>
      </c>
      <c r="C269" s="40" t="s">
        <v>3</v>
      </c>
      <c r="D269" s="41"/>
      <c r="E269" s="41"/>
      <c r="F269" s="42"/>
      <c r="G269" s="40" t="s">
        <v>186</v>
      </c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2"/>
      <c r="U269" s="43" t="s">
        <v>5</v>
      </c>
      <c r="V269" s="43" t="s">
        <v>6</v>
      </c>
    </row>
    <row r="270" spans="1:22" ht="49.5" customHeight="1" x14ac:dyDescent="0.2">
      <c r="A270" s="44"/>
      <c r="B270" s="44"/>
      <c r="C270" s="4" t="s">
        <v>7</v>
      </c>
      <c r="D270" s="4" t="s">
        <v>8</v>
      </c>
      <c r="E270" s="4" t="s">
        <v>9</v>
      </c>
      <c r="F270" s="5" t="s">
        <v>4</v>
      </c>
      <c r="G270" s="6" t="s">
        <v>10</v>
      </c>
      <c r="H270" s="6" t="s">
        <v>11</v>
      </c>
      <c r="I270" s="4" t="s">
        <v>12</v>
      </c>
      <c r="J270" s="4" t="s">
        <v>13</v>
      </c>
      <c r="K270" s="4" t="s">
        <v>14</v>
      </c>
      <c r="L270" s="4" t="s">
        <v>15</v>
      </c>
      <c r="M270" s="6" t="s">
        <v>16</v>
      </c>
      <c r="N270" s="6" t="s">
        <v>17</v>
      </c>
      <c r="O270" s="4" t="s">
        <v>18</v>
      </c>
      <c r="P270" s="4" t="s">
        <v>19</v>
      </c>
      <c r="Q270" s="6" t="s">
        <v>20</v>
      </c>
      <c r="R270" s="6" t="s">
        <v>21</v>
      </c>
      <c r="S270" s="6" t="s">
        <v>22</v>
      </c>
      <c r="T270" s="6" t="s">
        <v>23</v>
      </c>
      <c r="U270" s="44"/>
      <c r="V270" s="44"/>
    </row>
    <row r="271" spans="1:22" ht="23.25" customHeight="1" x14ac:dyDescent="0.2">
      <c r="A271" s="7" t="s">
        <v>125</v>
      </c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9"/>
    </row>
    <row r="272" spans="1:22" ht="23.25" customHeight="1" x14ac:dyDescent="0.2">
      <c r="A272" s="10" t="s">
        <v>126</v>
      </c>
      <c r="B272" s="11">
        <v>150</v>
      </c>
      <c r="C272" s="12">
        <v>7.3</v>
      </c>
      <c r="D272" s="12">
        <v>6</v>
      </c>
      <c r="E272" s="12">
        <v>35.4</v>
      </c>
      <c r="F272" s="13">
        <f t="shared" ref="F272:F275" si="56">(C272+E272)*4+(D272*9)</f>
        <v>224.79999999999998</v>
      </c>
      <c r="G272" s="14">
        <v>0.4</v>
      </c>
      <c r="H272" s="14">
        <v>31.1</v>
      </c>
      <c r="I272" s="12">
        <v>0.9</v>
      </c>
      <c r="J272" s="12">
        <v>0.1</v>
      </c>
      <c r="K272" s="12">
        <v>0.1</v>
      </c>
      <c r="L272" s="12">
        <v>0.1</v>
      </c>
      <c r="M272" s="14">
        <v>0</v>
      </c>
      <c r="N272" s="14">
        <v>0.2</v>
      </c>
      <c r="O272" s="12">
        <v>0.5</v>
      </c>
      <c r="P272" s="12">
        <v>122.9</v>
      </c>
      <c r="Q272" s="14">
        <v>32.1</v>
      </c>
      <c r="R272" s="14">
        <v>0.9</v>
      </c>
      <c r="S272" s="14">
        <v>0.8</v>
      </c>
      <c r="T272" s="14">
        <v>8.1</v>
      </c>
      <c r="U272" s="15">
        <v>189</v>
      </c>
      <c r="V272" s="15">
        <v>2008</v>
      </c>
    </row>
    <row r="273" spans="1:22" ht="23.25" customHeight="1" x14ac:dyDescent="0.2">
      <c r="A273" s="10" t="s">
        <v>175</v>
      </c>
      <c r="B273" s="11">
        <v>50</v>
      </c>
      <c r="C273" s="12">
        <v>9.6999999999999993</v>
      </c>
      <c r="D273" s="12">
        <v>6.2</v>
      </c>
      <c r="E273" s="12">
        <v>25.4</v>
      </c>
      <c r="F273" s="13">
        <f t="shared" si="56"/>
        <v>196.2</v>
      </c>
      <c r="G273" s="14">
        <v>0</v>
      </c>
      <c r="H273" s="14">
        <v>0</v>
      </c>
      <c r="I273" s="12">
        <v>0.1</v>
      </c>
      <c r="J273" s="12">
        <v>0</v>
      </c>
      <c r="K273" s="12">
        <v>0.1</v>
      </c>
      <c r="L273" s="12">
        <v>0</v>
      </c>
      <c r="M273" s="14">
        <v>0</v>
      </c>
      <c r="N273" s="14">
        <v>0.1</v>
      </c>
      <c r="O273" s="12">
        <v>0.9</v>
      </c>
      <c r="P273" s="12">
        <v>53.5</v>
      </c>
      <c r="Q273" s="14">
        <v>9.3000000000000007</v>
      </c>
      <c r="R273" s="14">
        <v>0.7</v>
      </c>
      <c r="S273" s="14">
        <v>0.6</v>
      </c>
      <c r="T273" s="14">
        <v>1.3</v>
      </c>
      <c r="U273" s="15">
        <v>5</v>
      </c>
      <c r="V273" s="15">
        <v>2008</v>
      </c>
    </row>
    <row r="274" spans="1:22" ht="23.25" customHeight="1" x14ac:dyDescent="0.2">
      <c r="A274" s="10" t="s">
        <v>148</v>
      </c>
      <c r="B274" s="11" t="s">
        <v>28</v>
      </c>
      <c r="C274" s="12">
        <v>0.2</v>
      </c>
      <c r="D274" s="12">
        <v>0</v>
      </c>
      <c r="E274" s="12">
        <v>19.7</v>
      </c>
      <c r="F274" s="13">
        <f t="shared" si="56"/>
        <v>79.599999999999994</v>
      </c>
      <c r="G274" s="14">
        <v>0.8</v>
      </c>
      <c r="H274" s="14">
        <v>0.1</v>
      </c>
      <c r="I274" s="12">
        <v>0</v>
      </c>
      <c r="J274" s="12">
        <v>0</v>
      </c>
      <c r="K274" s="12">
        <v>0</v>
      </c>
      <c r="L274" s="12">
        <v>0</v>
      </c>
      <c r="M274" s="14">
        <v>0</v>
      </c>
      <c r="N274" s="14">
        <v>0</v>
      </c>
      <c r="O274" s="12">
        <v>0.1</v>
      </c>
      <c r="P274" s="12">
        <v>8.4</v>
      </c>
      <c r="Q274" s="14">
        <v>6.3</v>
      </c>
      <c r="R274" s="14">
        <v>0.8</v>
      </c>
      <c r="S274" s="14">
        <v>0</v>
      </c>
      <c r="T274" s="14">
        <v>0</v>
      </c>
      <c r="U274" s="15">
        <v>431</v>
      </c>
      <c r="V274" s="15">
        <v>2008</v>
      </c>
    </row>
    <row r="275" spans="1:22" ht="21.75" customHeight="1" x14ac:dyDescent="0.2">
      <c r="A275" s="10" t="s">
        <v>35</v>
      </c>
      <c r="B275" s="11">
        <v>40</v>
      </c>
      <c r="C275" s="12">
        <v>2.6</v>
      </c>
      <c r="D275" s="12">
        <v>0.4</v>
      </c>
      <c r="E275" s="12">
        <v>17</v>
      </c>
      <c r="F275" s="13">
        <f t="shared" si="56"/>
        <v>82</v>
      </c>
      <c r="G275" s="14">
        <v>0</v>
      </c>
      <c r="H275" s="14">
        <v>0</v>
      </c>
      <c r="I275" s="12">
        <v>0.9</v>
      </c>
      <c r="J275" s="12">
        <v>0</v>
      </c>
      <c r="K275" s="12">
        <v>0.1</v>
      </c>
      <c r="L275" s="12">
        <v>0</v>
      </c>
      <c r="M275" s="14">
        <v>0</v>
      </c>
      <c r="N275" s="14">
        <v>0.1</v>
      </c>
      <c r="O275" s="12">
        <v>0.3</v>
      </c>
      <c r="P275" s="12">
        <v>34.799999999999997</v>
      </c>
      <c r="Q275" s="14">
        <v>7.6</v>
      </c>
      <c r="R275" s="14">
        <v>1.6</v>
      </c>
      <c r="S275" s="14">
        <v>0.5</v>
      </c>
      <c r="T275" s="14">
        <v>2.2000000000000002</v>
      </c>
      <c r="U275" s="15" t="s">
        <v>26</v>
      </c>
      <c r="V275" s="15">
        <v>2008</v>
      </c>
    </row>
    <row r="276" spans="1:22" ht="23.25" customHeight="1" x14ac:dyDescent="0.2">
      <c r="A276" s="16" t="s">
        <v>127</v>
      </c>
      <c r="B276" s="4"/>
      <c r="C276" s="13">
        <f>SUM(C272:C275)</f>
        <v>19.8</v>
      </c>
      <c r="D276" s="13">
        <f t="shared" ref="D276:E276" si="57">SUM(D272:D275)</f>
        <v>12.6</v>
      </c>
      <c r="E276" s="13">
        <f t="shared" si="57"/>
        <v>97.5</v>
      </c>
      <c r="F276" s="13">
        <f>(C276+E276)*4+(D276*9)</f>
        <v>582.6</v>
      </c>
      <c r="G276" s="17">
        <v>1.2</v>
      </c>
      <c r="H276" s="17">
        <v>31.2</v>
      </c>
      <c r="I276" s="13">
        <v>1</v>
      </c>
      <c r="J276" s="13">
        <v>0.1</v>
      </c>
      <c r="K276" s="13">
        <v>0.2</v>
      </c>
      <c r="L276" s="13">
        <v>0.1</v>
      </c>
      <c r="M276" s="17">
        <v>0</v>
      </c>
      <c r="N276" s="17">
        <v>0.3</v>
      </c>
      <c r="O276" s="13">
        <v>1.5</v>
      </c>
      <c r="P276" s="13">
        <v>184.8</v>
      </c>
      <c r="Q276" s="17">
        <v>47.7</v>
      </c>
      <c r="R276" s="17">
        <v>2.4</v>
      </c>
      <c r="S276" s="17">
        <v>1.4</v>
      </c>
      <c r="T276" s="17">
        <v>9.4</v>
      </c>
      <c r="U276" s="18" t="s">
        <v>128</v>
      </c>
      <c r="V276" s="18" t="s">
        <v>128</v>
      </c>
    </row>
    <row r="277" spans="1:22" ht="23.25" customHeight="1" x14ac:dyDescent="0.2">
      <c r="A277" s="7" t="s">
        <v>129</v>
      </c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9"/>
    </row>
    <row r="278" spans="1:22" ht="23.25" customHeight="1" x14ac:dyDescent="0.2">
      <c r="A278" s="10" t="s">
        <v>130</v>
      </c>
      <c r="B278" s="11">
        <v>60</v>
      </c>
      <c r="C278" s="12">
        <v>1.2</v>
      </c>
      <c r="D278" s="12">
        <v>3.1</v>
      </c>
      <c r="E278" s="12">
        <v>5.0999999999999996</v>
      </c>
      <c r="F278" s="13">
        <f t="shared" ref="F278:F283" si="58">(C278+E278)*4+(D278*9)</f>
        <v>53.1</v>
      </c>
      <c r="G278" s="14">
        <v>8.9</v>
      </c>
      <c r="H278" s="14">
        <v>6.3</v>
      </c>
      <c r="I278" s="12">
        <v>1.4</v>
      </c>
      <c r="J278" s="12">
        <v>0</v>
      </c>
      <c r="K278" s="12">
        <v>0</v>
      </c>
      <c r="L278" s="12">
        <v>0</v>
      </c>
      <c r="M278" s="14">
        <v>0</v>
      </c>
      <c r="N278" s="14">
        <v>0.1</v>
      </c>
      <c r="O278" s="12">
        <v>0.4</v>
      </c>
      <c r="P278" s="12">
        <v>27.4</v>
      </c>
      <c r="Q278" s="14">
        <v>10.9</v>
      </c>
      <c r="R278" s="14">
        <v>0.5</v>
      </c>
      <c r="S278" s="14">
        <v>0.4</v>
      </c>
      <c r="T278" s="14">
        <v>1.9</v>
      </c>
      <c r="U278" s="15">
        <v>40</v>
      </c>
      <c r="V278" s="15">
        <v>2008</v>
      </c>
    </row>
    <row r="279" spans="1:22" ht="23.25" customHeight="1" x14ac:dyDescent="0.2">
      <c r="A279" s="10" t="s">
        <v>131</v>
      </c>
      <c r="B279" s="11" t="s">
        <v>48</v>
      </c>
      <c r="C279" s="12">
        <v>6.9</v>
      </c>
      <c r="D279" s="12">
        <v>8.5</v>
      </c>
      <c r="E279" s="12">
        <v>20</v>
      </c>
      <c r="F279" s="13">
        <f t="shared" si="58"/>
        <v>184.1</v>
      </c>
      <c r="G279" s="14">
        <v>6.4</v>
      </c>
      <c r="H279" s="14">
        <v>18.399999999999999</v>
      </c>
      <c r="I279" s="12">
        <v>1.5</v>
      </c>
      <c r="J279" s="12">
        <v>0</v>
      </c>
      <c r="K279" s="12">
        <v>0.1</v>
      </c>
      <c r="L279" s="12">
        <v>0</v>
      </c>
      <c r="M279" s="14">
        <v>0.6</v>
      </c>
      <c r="N279" s="14">
        <v>0.3</v>
      </c>
      <c r="O279" s="12">
        <v>1.8</v>
      </c>
      <c r="P279" s="12">
        <v>95.6</v>
      </c>
      <c r="Q279" s="14">
        <v>24.9</v>
      </c>
      <c r="R279" s="14">
        <v>1.7</v>
      </c>
      <c r="S279" s="14">
        <v>1.2</v>
      </c>
      <c r="T279" s="14">
        <v>5.0999999999999996</v>
      </c>
      <c r="U279" s="15">
        <v>232</v>
      </c>
      <c r="V279" s="15">
        <v>2008</v>
      </c>
    </row>
    <row r="280" spans="1:22" ht="23.25" customHeight="1" x14ac:dyDescent="0.2">
      <c r="A280" s="10" t="s">
        <v>132</v>
      </c>
      <c r="B280" s="11" t="s">
        <v>99</v>
      </c>
      <c r="C280" s="12">
        <v>13.8</v>
      </c>
      <c r="D280" s="12">
        <v>26.7</v>
      </c>
      <c r="E280" s="12">
        <v>55.5</v>
      </c>
      <c r="F280" s="13">
        <f t="shared" si="58"/>
        <v>517.5</v>
      </c>
      <c r="G280" s="14">
        <v>1.1000000000000001</v>
      </c>
      <c r="H280" s="14">
        <v>436.2</v>
      </c>
      <c r="I280" s="12">
        <v>3</v>
      </c>
      <c r="J280" s="12">
        <v>0</v>
      </c>
      <c r="K280" s="12">
        <v>0</v>
      </c>
      <c r="L280" s="12">
        <v>0.1</v>
      </c>
      <c r="M280" s="14">
        <v>0.3</v>
      </c>
      <c r="N280" s="14">
        <v>0.4</v>
      </c>
      <c r="O280" s="12">
        <v>4.5999999999999996</v>
      </c>
      <c r="P280" s="12">
        <v>162.6</v>
      </c>
      <c r="Q280" s="14">
        <v>37.700000000000003</v>
      </c>
      <c r="R280" s="14">
        <v>1.7</v>
      </c>
      <c r="S280" s="14">
        <v>2.1</v>
      </c>
      <c r="T280" s="14">
        <v>5.8</v>
      </c>
      <c r="U280" s="15">
        <v>266</v>
      </c>
      <c r="V280" s="15">
        <v>2008</v>
      </c>
    </row>
    <row r="281" spans="1:22" ht="23.25" customHeight="1" x14ac:dyDescent="0.2">
      <c r="A281" s="10" t="s">
        <v>169</v>
      </c>
      <c r="B281" s="11">
        <v>200</v>
      </c>
      <c r="C281" s="12">
        <v>0.1</v>
      </c>
      <c r="D281" s="12">
        <v>0</v>
      </c>
      <c r="E281" s="12">
        <v>9.6</v>
      </c>
      <c r="F281" s="13">
        <f t="shared" si="58"/>
        <v>38.799999999999997</v>
      </c>
      <c r="G281" s="14">
        <v>0.9</v>
      </c>
      <c r="H281" s="14">
        <v>0</v>
      </c>
      <c r="I281" s="12">
        <v>0</v>
      </c>
      <c r="J281" s="12">
        <v>0</v>
      </c>
      <c r="K281" s="12">
        <v>0</v>
      </c>
      <c r="L281" s="12">
        <v>0</v>
      </c>
      <c r="M281" s="14">
        <v>0</v>
      </c>
      <c r="N281" s="14">
        <v>0</v>
      </c>
      <c r="O281" s="12">
        <v>0</v>
      </c>
      <c r="P281" s="12">
        <v>1.5</v>
      </c>
      <c r="Q281" s="14">
        <v>3.9</v>
      </c>
      <c r="R281" s="14">
        <v>0.1</v>
      </c>
      <c r="S281" s="14">
        <v>0</v>
      </c>
      <c r="T281" s="14">
        <v>0</v>
      </c>
      <c r="U281" s="15">
        <v>394</v>
      </c>
      <c r="V281" s="15">
        <v>2008</v>
      </c>
    </row>
    <row r="282" spans="1:22" ht="23.25" customHeight="1" x14ac:dyDescent="0.2">
      <c r="A282" s="10" t="s">
        <v>35</v>
      </c>
      <c r="B282" s="11">
        <v>40</v>
      </c>
      <c r="C282" s="12">
        <v>2.6</v>
      </c>
      <c r="D282" s="12">
        <v>0.4</v>
      </c>
      <c r="E282" s="12">
        <v>17</v>
      </c>
      <c r="F282" s="13">
        <f t="shared" si="58"/>
        <v>82</v>
      </c>
      <c r="G282" s="14">
        <v>0</v>
      </c>
      <c r="H282" s="14">
        <v>0</v>
      </c>
      <c r="I282" s="12">
        <v>0.9</v>
      </c>
      <c r="J282" s="12">
        <v>0</v>
      </c>
      <c r="K282" s="12">
        <v>0.1</v>
      </c>
      <c r="L282" s="12">
        <v>0</v>
      </c>
      <c r="M282" s="14">
        <v>0</v>
      </c>
      <c r="N282" s="14">
        <v>0.1</v>
      </c>
      <c r="O282" s="12">
        <v>0.3</v>
      </c>
      <c r="P282" s="12">
        <v>34.799999999999997</v>
      </c>
      <c r="Q282" s="14">
        <v>7.6</v>
      </c>
      <c r="R282" s="14">
        <v>1.6</v>
      </c>
      <c r="S282" s="14">
        <v>0.5</v>
      </c>
      <c r="T282" s="14">
        <v>2.2000000000000002</v>
      </c>
      <c r="U282" s="15" t="s">
        <v>128</v>
      </c>
      <c r="V282" s="15">
        <v>2008</v>
      </c>
    </row>
    <row r="283" spans="1:22" ht="23.25" customHeight="1" x14ac:dyDescent="0.2">
      <c r="A283" s="10" t="s">
        <v>37</v>
      </c>
      <c r="B283" s="11">
        <v>40</v>
      </c>
      <c r="C283" s="12">
        <v>3.1</v>
      </c>
      <c r="D283" s="12">
        <v>0.2</v>
      </c>
      <c r="E283" s="12">
        <v>20.100000000000001</v>
      </c>
      <c r="F283" s="13">
        <f t="shared" si="58"/>
        <v>94.600000000000009</v>
      </c>
      <c r="G283" s="14">
        <v>0</v>
      </c>
      <c r="H283" s="14">
        <v>0</v>
      </c>
      <c r="I283" s="12">
        <v>0.8</v>
      </c>
      <c r="J283" s="12">
        <v>0</v>
      </c>
      <c r="K283" s="12">
        <v>0.1</v>
      </c>
      <c r="L283" s="12">
        <v>0</v>
      </c>
      <c r="M283" s="14">
        <v>0</v>
      </c>
      <c r="N283" s="14">
        <v>0.1</v>
      </c>
      <c r="O283" s="12">
        <v>0.6</v>
      </c>
      <c r="P283" s="12">
        <v>33.6</v>
      </c>
      <c r="Q283" s="14">
        <v>13.2</v>
      </c>
      <c r="R283" s="14">
        <v>0.8</v>
      </c>
      <c r="S283" s="14">
        <v>0.3</v>
      </c>
      <c r="T283" s="14">
        <v>0</v>
      </c>
      <c r="U283" s="15" t="s">
        <v>128</v>
      </c>
      <c r="V283" s="15">
        <v>2008</v>
      </c>
    </row>
    <row r="284" spans="1:22" ht="23.25" customHeight="1" x14ac:dyDescent="0.2">
      <c r="A284" s="16" t="s">
        <v>127</v>
      </c>
      <c r="B284" s="4"/>
      <c r="C284" s="13">
        <f>SUM(C278:C283)</f>
        <v>27.700000000000003</v>
      </c>
      <c r="D284" s="13">
        <f t="shared" ref="D284:E284" si="59">SUM(D278:D283)</f>
        <v>38.9</v>
      </c>
      <c r="E284" s="13">
        <f t="shared" si="59"/>
        <v>127.29999999999998</v>
      </c>
      <c r="F284" s="13">
        <f>(C284+E284)*4+(D284*9)</f>
        <v>970.09999999999991</v>
      </c>
      <c r="G284" s="17">
        <v>17.3</v>
      </c>
      <c r="H284" s="17">
        <v>460.9</v>
      </c>
      <c r="I284" s="13">
        <v>7.6</v>
      </c>
      <c r="J284" s="13">
        <v>0</v>
      </c>
      <c r="K284" s="13">
        <v>0.3</v>
      </c>
      <c r="L284" s="13">
        <v>0.1</v>
      </c>
      <c r="M284" s="17">
        <v>0.9</v>
      </c>
      <c r="N284" s="17">
        <v>1</v>
      </c>
      <c r="O284" s="13">
        <v>7.7</v>
      </c>
      <c r="P284" s="13">
        <v>355.5</v>
      </c>
      <c r="Q284" s="17">
        <v>98.2</v>
      </c>
      <c r="R284" s="17">
        <v>6.4</v>
      </c>
      <c r="S284" s="17">
        <v>4.5</v>
      </c>
      <c r="T284" s="17">
        <v>15</v>
      </c>
      <c r="U284" s="18" t="s">
        <v>128</v>
      </c>
      <c r="V284" s="18" t="s">
        <v>128</v>
      </c>
    </row>
    <row r="285" spans="1:22" ht="23.25" customHeight="1" x14ac:dyDescent="0.2">
      <c r="A285" s="7" t="s">
        <v>133</v>
      </c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9"/>
    </row>
    <row r="286" spans="1:22" ht="23.25" customHeight="1" x14ac:dyDescent="0.2">
      <c r="A286" s="10" t="s">
        <v>185</v>
      </c>
      <c r="B286" s="11">
        <v>1</v>
      </c>
      <c r="C286" s="12">
        <v>4.0999999999999996</v>
      </c>
      <c r="D286" s="12">
        <v>6</v>
      </c>
      <c r="E286" s="12">
        <v>44.5</v>
      </c>
      <c r="F286" s="13">
        <f t="shared" ref="F286:F287" si="60">(C286+E286)*4+(D286*9)</f>
        <v>248.4</v>
      </c>
      <c r="G286" s="14">
        <v>0</v>
      </c>
      <c r="H286" s="14">
        <v>0</v>
      </c>
      <c r="I286" s="12">
        <v>0</v>
      </c>
      <c r="J286" s="12">
        <v>0</v>
      </c>
      <c r="K286" s="12">
        <v>0.1</v>
      </c>
      <c r="L286" s="12">
        <v>0</v>
      </c>
      <c r="M286" s="14">
        <v>0</v>
      </c>
      <c r="N286" s="14">
        <v>0</v>
      </c>
      <c r="O286" s="12">
        <v>0.4</v>
      </c>
      <c r="P286" s="12">
        <v>35</v>
      </c>
      <c r="Q286" s="14">
        <v>6.3</v>
      </c>
      <c r="R286" s="14">
        <v>0.6</v>
      </c>
      <c r="S286" s="14">
        <v>0</v>
      </c>
      <c r="T286" s="14">
        <v>0</v>
      </c>
      <c r="U286" s="15" t="s">
        <v>134</v>
      </c>
      <c r="V286" s="15">
        <v>2008</v>
      </c>
    </row>
    <row r="287" spans="1:22" ht="24" customHeight="1" x14ac:dyDescent="0.2">
      <c r="A287" s="36" t="s">
        <v>222</v>
      </c>
      <c r="B287" s="37">
        <v>200</v>
      </c>
      <c r="C287" s="37">
        <v>5.6</v>
      </c>
      <c r="D287" s="37">
        <v>5</v>
      </c>
      <c r="E287" s="37">
        <v>9</v>
      </c>
      <c r="F287" s="38">
        <f t="shared" si="60"/>
        <v>103.4</v>
      </c>
      <c r="G287" s="39">
        <v>4</v>
      </c>
      <c r="H287" s="39">
        <v>0</v>
      </c>
      <c r="I287" s="37">
        <v>0</v>
      </c>
      <c r="J287" s="37">
        <v>0</v>
      </c>
      <c r="K287" s="37">
        <v>0</v>
      </c>
      <c r="L287" s="37">
        <v>0</v>
      </c>
      <c r="M287" s="39">
        <v>0</v>
      </c>
      <c r="N287" s="39">
        <v>0.1</v>
      </c>
      <c r="O287" s="37">
        <v>0.2</v>
      </c>
      <c r="P287" s="37">
        <v>14</v>
      </c>
      <c r="Q287" s="39">
        <v>8</v>
      </c>
      <c r="R287" s="39">
        <v>2.8</v>
      </c>
      <c r="S287" s="39">
        <v>0.1</v>
      </c>
      <c r="T287" s="39">
        <v>2</v>
      </c>
      <c r="U287" s="39" t="s">
        <v>26</v>
      </c>
      <c r="V287" s="39">
        <v>2008</v>
      </c>
    </row>
    <row r="288" spans="1:22" ht="23.25" customHeight="1" x14ac:dyDescent="0.2">
      <c r="A288" s="16" t="s">
        <v>135</v>
      </c>
      <c r="B288" s="4"/>
      <c r="C288" s="13">
        <f>SUM(C286:C287)</f>
        <v>9.6999999999999993</v>
      </c>
      <c r="D288" s="13">
        <f t="shared" ref="D288:E288" si="61">SUM(D286:D287)</f>
        <v>11</v>
      </c>
      <c r="E288" s="13">
        <f t="shared" si="61"/>
        <v>53.5</v>
      </c>
      <c r="F288" s="13">
        <f>(C288+E288)*4+(D288*9)</f>
        <v>351.8</v>
      </c>
      <c r="G288" s="17">
        <v>4</v>
      </c>
      <c r="H288" s="17">
        <v>0</v>
      </c>
      <c r="I288" s="13">
        <v>0</v>
      </c>
      <c r="J288" s="13">
        <v>0</v>
      </c>
      <c r="K288" s="13">
        <v>0.1</v>
      </c>
      <c r="L288" s="13">
        <v>0</v>
      </c>
      <c r="M288" s="17">
        <v>0</v>
      </c>
      <c r="N288" s="17">
        <v>0.1</v>
      </c>
      <c r="O288" s="13">
        <v>0.6</v>
      </c>
      <c r="P288" s="13">
        <v>49</v>
      </c>
      <c r="Q288" s="17">
        <v>14.3</v>
      </c>
      <c r="R288" s="17">
        <v>3.4</v>
      </c>
      <c r="S288" s="17">
        <v>0.1</v>
      </c>
      <c r="T288" s="17">
        <v>2</v>
      </c>
      <c r="U288" s="18" t="s">
        <v>134</v>
      </c>
      <c r="V288" s="18" t="s">
        <v>134</v>
      </c>
    </row>
    <row r="289" spans="1:22" ht="23.25" customHeight="1" x14ac:dyDescent="0.2">
      <c r="A289" s="16" t="s">
        <v>136</v>
      </c>
      <c r="B289" s="19"/>
      <c r="C289" s="13">
        <f>C276+C284+C288</f>
        <v>57.2</v>
      </c>
      <c r="D289" s="13">
        <f t="shared" ref="D289:E289" si="62">D276+D284+D288</f>
        <v>62.5</v>
      </c>
      <c r="E289" s="13">
        <f t="shared" si="62"/>
        <v>278.29999999999995</v>
      </c>
      <c r="F289" s="13">
        <f>(C289+E289)*4+(D289*9)</f>
        <v>1904.4999999999998</v>
      </c>
      <c r="G289" s="17">
        <v>22.5</v>
      </c>
      <c r="H289" s="17">
        <v>492.1</v>
      </c>
      <c r="I289" s="13">
        <v>8.6</v>
      </c>
      <c r="J289" s="13">
        <v>0.1</v>
      </c>
      <c r="K289" s="13">
        <v>0.6</v>
      </c>
      <c r="L289" s="13">
        <v>0.2</v>
      </c>
      <c r="M289" s="17">
        <v>0.9</v>
      </c>
      <c r="N289" s="17">
        <v>1.4</v>
      </c>
      <c r="O289" s="13">
        <v>9.8000000000000007</v>
      </c>
      <c r="P289" s="13">
        <v>589.29999999999995</v>
      </c>
      <c r="Q289" s="17">
        <v>160.19999999999999</v>
      </c>
      <c r="R289" s="17">
        <v>12.2</v>
      </c>
      <c r="S289" s="17">
        <v>6</v>
      </c>
      <c r="T289" s="17">
        <v>26.4</v>
      </c>
      <c r="U289" s="18" t="s">
        <v>134</v>
      </c>
      <c r="V289" s="18" t="s">
        <v>134</v>
      </c>
    </row>
    <row r="290" spans="1:22" ht="18.2" customHeight="1" x14ac:dyDescent="0.2"/>
    <row r="291" spans="1:22" ht="27.4" customHeight="1" x14ac:dyDescent="0.2">
      <c r="A291" s="31" t="s">
        <v>137</v>
      </c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1:22" ht="14.25" customHeight="1" x14ac:dyDescent="0.2">
      <c r="A292" s="43" t="s">
        <v>1</v>
      </c>
      <c r="B292" s="43" t="s">
        <v>2</v>
      </c>
      <c r="C292" s="40" t="s">
        <v>3</v>
      </c>
      <c r="D292" s="41"/>
      <c r="E292" s="41"/>
      <c r="F292" s="42"/>
      <c r="G292" s="40" t="s">
        <v>186</v>
      </c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2"/>
      <c r="U292" s="43" t="s">
        <v>5</v>
      </c>
      <c r="V292" s="43" t="s">
        <v>6</v>
      </c>
    </row>
    <row r="293" spans="1:22" ht="49.5" customHeight="1" x14ac:dyDescent="0.2">
      <c r="A293" s="44"/>
      <c r="B293" s="44"/>
      <c r="C293" s="4" t="s">
        <v>7</v>
      </c>
      <c r="D293" s="4" t="s">
        <v>8</v>
      </c>
      <c r="E293" s="4" t="s">
        <v>9</v>
      </c>
      <c r="F293" s="5" t="s">
        <v>4</v>
      </c>
      <c r="G293" s="6" t="s">
        <v>10</v>
      </c>
      <c r="H293" s="6" t="s">
        <v>11</v>
      </c>
      <c r="I293" s="4" t="s">
        <v>12</v>
      </c>
      <c r="J293" s="4" t="s">
        <v>13</v>
      </c>
      <c r="K293" s="4" t="s">
        <v>14</v>
      </c>
      <c r="L293" s="4" t="s">
        <v>15</v>
      </c>
      <c r="M293" s="6" t="s">
        <v>16</v>
      </c>
      <c r="N293" s="6" t="s">
        <v>17</v>
      </c>
      <c r="O293" s="4" t="s">
        <v>18</v>
      </c>
      <c r="P293" s="4" t="s">
        <v>19</v>
      </c>
      <c r="Q293" s="6" t="s">
        <v>20</v>
      </c>
      <c r="R293" s="6" t="s">
        <v>21</v>
      </c>
      <c r="S293" s="6" t="s">
        <v>22</v>
      </c>
      <c r="T293" s="6" t="s">
        <v>23</v>
      </c>
      <c r="U293" s="44"/>
      <c r="V293" s="44"/>
    </row>
    <row r="294" spans="1:22" ht="21.75" customHeight="1" x14ac:dyDescent="0.2">
      <c r="A294" s="7" t="s">
        <v>138</v>
      </c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9"/>
    </row>
    <row r="295" spans="1:22" ht="21.75" customHeight="1" x14ac:dyDescent="0.2">
      <c r="A295" s="10" t="s">
        <v>160</v>
      </c>
      <c r="B295" s="11">
        <v>100</v>
      </c>
      <c r="C295" s="12">
        <v>12.6</v>
      </c>
      <c r="D295" s="12">
        <v>11.9</v>
      </c>
      <c r="E295" s="12">
        <v>5.8</v>
      </c>
      <c r="F295" s="13">
        <f t="shared" ref="F295:F300" si="63">(C295+E295)*4+(D295*9)</f>
        <v>180.7</v>
      </c>
      <c r="G295" s="14">
        <v>0.2</v>
      </c>
      <c r="H295" s="14">
        <v>185.9</v>
      </c>
      <c r="I295" s="12">
        <v>1.7</v>
      </c>
      <c r="J295" s="12">
        <v>1.8</v>
      </c>
      <c r="K295" s="12">
        <v>0.1</v>
      </c>
      <c r="L295" s="12">
        <v>0.3</v>
      </c>
      <c r="M295" s="14">
        <v>0.4</v>
      </c>
      <c r="N295" s="14">
        <v>0.1</v>
      </c>
      <c r="O295" s="12">
        <v>0.2</v>
      </c>
      <c r="P295" s="12">
        <v>163</v>
      </c>
      <c r="Q295" s="14">
        <v>12.4</v>
      </c>
      <c r="R295" s="14">
        <v>1.8</v>
      </c>
      <c r="S295" s="14">
        <v>1</v>
      </c>
      <c r="T295" s="14">
        <v>18.7</v>
      </c>
      <c r="U295" s="15">
        <v>214</v>
      </c>
      <c r="V295" s="15">
        <v>2008</v>
      </c>
    </row>
    <row r="296" spans="1:22" ht="21.75" customHeight="1" x14ac:dyDescent="0.2">
      <c r="A296" s="10" t="s">
        <v>147</v>
      </c>
      <c r="B296" s="11">
        <v>10</v>
      </c>
      <c r="C296" s="12">
        <v>1.1000000000000001</v>
      </c>
      <c r="D296" s="12">
        <v>8.3000000000000007</v>
      </c>
      <c r="E296" s="12">
        <v>0.1</v>
      </c>
      <c r="F296" s="13">
        <f t="shared" si="63"/>
        <v>79.5</v>
      </c>
      <c r="G296" s="14">
        <v>0</v>
      </c>
      <c r="H296" s="14">
        <v>59</v>
      </c>
      <c r="I296" s="12">
        <v>0.2</v>
      </c>
      <c r="J296" s="12">
        <v>0.2</v>
      </c>
      <c r="K296" s="12">
        <v>0</v>
      </c>
      <c r="L296" s="12">
        <v>0</v>
      </c>
      <c r="M296" s="14">
        <v>0</v>
      </c>
      <c r="N296" s="14">
        <v>0</v>
      </c>
      <c r="O296" s="12">
        <v>0</v>
      </c>
      <c r="P296" s="12">
        <v>1.9</v>
      </c>
      <c r="Q296" s="14">
        <v>0</v>
      </c>
      <c r="R296" s="14">
        <v>0</v>
      </c>
      <c r="S296" s="14">
        <v>0</v>
      </c>
      <c r="T296" s="14">
        <v>0</v>
      </c>
      <c r="U296" s="15">
        <v>10</v>
      </c>
      <c r="V296" s="15" t="s">
        <v>134</v>
      </c>
    </row>
    <row r="297" spans="1:22" ht="21.75" customHeight="1" x14ac:dyDescent="0.2">
      <c r="A297" s="10" t="s">
        <v>171</v>
      </c>
      <c r="B297" s="11">
        <v>80</v>
      </c>
      <c r="C297" s="12">
        <v>0.1</v>
      </c>
      <c r="D297" s="12">
        <v>0.2</v>
      </c>
      <c r="E297" s="12">
        <v>25.5</v>
      </c>
      <c r="F297" s="13">
        <f t="shared" si="63"/>
        <v>104.2</v>
      </c>
      <c r="G297" s="14">
        <v>0</v>
      </c>
      <c r="H297" s="14">
        <v>1.7</v>
      </c>
      <c r="I297" s="12">
        <v>0</v>
      </c>
      <c r="J297" s="12">
        <v>0</v>
      </c>
      <c r="K297" s="12">
        <v>0</v>
      </c>
      <c r="L297" s="12">
        <v>0</v>
      </c>
      <c r="M297" s="14">
        <v>0</v>
      </c>
      <c r="N297" s="14">
        <v>0</v>
      </c>
      <c r="O297" s="12">
        <v>0</v>
      </c>
      <c r="P297" s="12">
        <v>1</v>
      </c>
      <c r="Q297" s="14">
        <v>0.2</v>
      </c>
      <c r="R297" s="14">
        <v>0</v>
      </c>
      <c r="S297" s="14">
        <v>0</v>
      </c>
      <c r="T297" s="14">
        <v>0</v>
      </c>
      <c r="U297" s="15">
        <v>427</v>
      </c>
      <c r="V297" s="15">
        <v>2008</v>
      </c>
    </row>
    <row r="298" spans="1:22" ht="21.75" customHeight="1" x14ac:dyDescent="0.2">
      <c r="A298" s="10" t="s">
        <v>157</v>
      </c>
      <c r="B298" s="11">
        <v>200</v>
      </c>
      <c r="C298" s="12">
        <v>5.8</v>
      </c>
      <c r="D298" s="12">
        <v>3.6</v>
      </c>
      <c r="E298" s="12">
        <v>23.8</v>
      </c>
      <c r="F298" s="13">
        <f t="shared" si="63"/>
        <v>150.80000000000001</v>
      </c>
      <c r="G298" s="14">
        <v>0.5</v>
      </c>
      <c r="H298" s="14">
        <v>17.7</v>
      </c>
      <c r="I298" s="12">
        <v>0</v>
      </c>
      <c r="J298" s="12">
        <v>0</v>
      </c>
      <c r="K298" s="12">
        <v>0</v>
      </c>
      <c r="L298" s="12">
        <v>0.2</v>
      </c>
      <c r="M298" s="14">
        <v>0</v>
      </c>
      <c r="N298" s="14">
        <v>0</v>
      </c>
      <c r="O298" s="12">
        <v>0.2</v>
      </c>
      <c r="P298" s="12">
        <v>104.6</v>
      </c>
      <c r="Q298" s="14">
        <v>28.9</v>
      </c>
      <c r="R298" s="14">
        <v>0.9</v>
      </c>
      <c r="S298" s="14">
        <v>0.7</v>
      </c>
      <c r="T298" s="14">
        <v>9</v>
      </c>
      <c r="U298" s="15">
        <v>433</v>
      </c>
      <c r="V298" s="15">
        <v>2008</v>
      </c>
    </row>
    <row r="299" spans="1:22" ht="21.75" customHeight="1" x14ac:dyDescent="0.2">
      <c r="A299" s="10" t="s">
        <v>29</v>
      </c>
      <c r="B299" s="11">
        <v>50</v>
      </c>
      <c r="C299" s="12">
        <v>7.16</v>
      </c>
      <c r="D299" s="12">
        <v>1.5</v>
      </c>
      <c r="E299" s="12">
        <v>25.66</v>
      </c>
      <c r="F299" s="13">
        <f t="shared" si="63"/>
        <v>144.78</v>
      </c>
      <c r="G299" s="14">
        <v>0</v>
      </c>
      <c r="H299" s="14">
        <v>0</v>
      </c>
      <c r="I299" s="12">
        <v>0</v>
      </c>
      <c r="J299" s="12">
        <v>0</v>
      </c>
      <c r="K299" s="12">
        <v>0</v>
      </c>
      <c r="L299" s="12">
        <v>0</v>
      </c>
      <c r="M299" s="14">
        <v>0</v>
      </c>
      <c r="N299" s="14">
        <v>0</v>
      </c>
      <c r="O299" s="12">
        <v>0.3</v>
      </c>
      <c r="P299" s="12">
        <v>19.5</v>
      </c>
      <c r="Q299" s="14">
        <v>3.9</v>
      </c>
      <c r="R299" s="14">
        <v>0.3</v>
      </c>
      <c r="S299" s="14">
        <v>0.2</v>
      </c>
      <c r="T299" s="14">
        <v>0</v>
      </c>
      <c r="U299" s="15" t="s">
        <v>26</v>
      </c>
      <c r="V299" s="15" t="s">
        <v>26</v>
      </c>
    </row>
    <row r="300" spans="1:22" ht="21.75" customHeight="1" x14ac:dyDescent="0.2">
      <c r="A300" s="10" t="s">
        <v>35</v>
      </c>
      <c r="B300" s="11">
        <v>40</v>
      </c>
      <c r="C300" s="12">
        <v>2.6</v>
      </c>
      <c r="D300" s="12">
        <v>0.4</v>
      </c>
      <c r="E300" s="12">
        <v>17</v>
      </c>
      <c r="F300" s="13">
        <f t="shared" si="63"/>
        <v>82</v>
      </c>
      <c r="G300" s="14">
        <v>0</v>
      </c>
      <c r="H300" s="14">
        <v>0</v>
      </c>
      <c r="I300" s="12">
        <v>0.9</v>
      </c>
      <c r="J300" s="12">
        <v>0</v>
      </c>
      <c r="K300" s="12">
        <v>0.1</v>
      </c>
      <c r="L300" s="12">
        <v>0</v>
      </c>
      <c r="M300" s="14">
        <v>0</v>
      </c>
      <c r="N300" s="14">
        <v>0.1</v>
      </c>
      <c r="O300" s="12">
        <v>0.3</v>
      </c>
      <c r="P300" s="12">
        <v>34.799999999999997</v>
      </c>
      <c r="Q300" s="14">
        <v>7.6</v>
      </c>
      <c r="R300" s="14">
        <v>1.6</v>
      </c>
      <c r="S300" s="14">
        <v>0.5</v>
      </c>
      <c r="T300" s="14">
        <v>2.2000000000000002</v>
      </c>
      <c r="U300" s="15" t="s">
        <v>26</v>
      </c>
      <c r="V300" s="15">
        <v>2008</v>
      </c>
    </row>
    <row r="301" spans="1:22" ht="21.75" customHeight="1" x14ac:dyDescent="0.2">
      <c r="A301" s="16" t="s">
        <v>140</v>
      </c>
      <c r="B301" s="4"/>
      <c r="C301" s="13">
        <f>SUM(C295:C300)</f>
        <v>29.36</v>
      </c>
      <c r="D301" s="13">
        <f t="shared" ref="D301:E301" si="64">SUM(D295:D300)</f>
        <v>25.900000000000002</v>
      </c>
      <c r="E301" s="13">
        <f t="shared" si="64"/>
        <v>97.86</v>
      </c>
      <c r="F301" s="13">
        <f>(C301+E301)*4+(D301*9)</f>
        <v>741.98</v>
      </c>
      <c r="G301" s="17">
        <v>0.7</v>
      </c>
      <c r="H301" s="17">
        <v>264.3</v>
      </c>
      <c r="I301" s="13">
        <v>1.9</v>
      </c>
      <c r="J301" s="13">
        <v>2</v>
      </c>
      <c r="K301" s="13">
        <v>0.1</v>
      </c>
      <c r="L301" s="13">
        <v>0.5</v>
      </c>
      <c r="M301" s="17">
        <v>0.4</v>
      </c>
      <c r="N301" s="17">
        <v>0.1</v>
      </c>
      <c r="O301" s="13">
        <v>0.7</v>
      </c>
      <c r="P301" s="13">
        <v>290</v>
      </c>
      <c r="Q301" s="17">
        <v>45.4</v>
      </c>
      <c r="R301" s="17">
        <v>3</v>
      </c>
      <c r="S301" s="17">
        <v>1.9</v>
      </c>
      <c r="T301" s="17">
        <v>27.7</v>
      </c>
      <c r="U301" s="18" t="s">
        <v>139</v>
      </c>
      <c r="V301" s="18" t="s">
        <v>139</v>
      </c>
    </row>
    <row r="302" spans="1:22" ht="21.75" customHeight="1" x14ac:dyDescent="0.2">
      <c r="A302" s="7" t="s">
        <v>141</v>
      </c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9"/>
    </row>
    <row r="303" spans="1:22" ht="21.75" customHeight="1" x14ac:dyDescent="0.2">
      <c r="A303" s="10" t="s">
        <v>184</v>
      </c>
      <c r="B303" s="11">
        <v>50</v>
      </c>
      <c r="C303" s="12">
        <v>1</v>
      </c>
      <c r="D303" s="12">
        <v>0.2</v>
      </c>
      <c r="E303" s="12">
        <v>5.0999999999999996</v>
      </c>
      <c r="F303" s="13">
        <f t="shared" ref="F303:F309" si="65">(C303+E303)*4+(D303*9)</f>
        <v>26.2</v>
      </c>
      <c r="G303" s="14">
        <v>1</v>
      </c>
      <c r="H303" s="14">
        <v>1.3</v>
      </c>
      <c r="I303" s="12">
        <v>0</v>
      </c>
      <c r="J303" s="12">
        <v>0</v>
      </c>
      <c r="K303" s="12">
        <v>0</v>
      </c>
      <c r="L303" s="12">
        <v>0</v>
      </c>
      <c r="M303" s="14">
        <v>0</v>
      </c>
      <c r="N303" s="14">
        <v>0</v>
      </c>
      <c r="O303" s="12">
        <v>0.4</v>
      </c>
      <c r="P303" s="12">
        <v>18.5</v>
      </c>
      <c r="Q303" s="14">
        <v>5.9</v>
      </c>
      <c r="R303" s="14">
        <v>0</v>
      </c>
      <c r="S303" s="14">
        <v>0</v>
      </c>
      <c r="T303" s="14">
        <v>0</v>
      </c>
      <c r="U303" s="15">
        <v>344</v>
      </c>
      <c r="V303" s="15">
        <v>2008</v>
      </c>
    </row>
    <row r="304" spans="1:22" ht="21.75" customHeight="1" x14ac:dyDescent="0.2">
      <c r="A304" s="10" t="s">
        <v>142</v>
      </c>
      <c r="B304" s="11" t="s">
        <v>48</v>
      </c>
      <c r="C304" s="12">
        <v>5.8</v>
      </c>
      <c r="D304" s="12">
        <v>5.7</v>
      </c>
      <c r="E304" s="12">
        <v>26.9</v>
      </c>
      <c r="F304" s="13">
        <f t="shared" si="65"/>
        <v>182.1</v>
      </c>
      <c r="G304" s="14">
        <v>10.6</v>
      </c>
      <c r="H304" s="14">
        <v>142.80000000000001</v>
      </c>
      <c r="I304" s="12">
        <v>1</v>
      </c>
      <c r="J304" s="12">
        <v>0</v>
      </c>
      <c r="K304" s="12">
        <v>0</v>
      </c>
      <c r="L304" s="12">
        <v>0</v>
      </c>
      <c r="M304" s="14">
        <v>0.6</v>
      </c>
      <c r="N304" s="14">
        <v>0.3</v>
      </c>
      <c r="O304" s="12">
        <v>1.5</v>
      </c>
      <c r="P304" s="12">
        <v>75.400000000000006</v>
      </c>
      <c r="Q304" s="14">
        <v>22.7</v>
      </c>
      <c r="R304" s="14">
        <v>1.5</v>
      </c>
      <c r="S304" s="14">
        <v>1.2</v>
      </c>
      <c r="T304" s="14">
        <v>5</v>
      </c>
      <c r="U304" s="15">
        <v>84</v>
      </c>
      <c r="V304" s="15">
        <v>2008</v>
      </c>
    </row>
    <row r="305" spans="1:22" ht="21.75" customHeight="1" x14ac:dyDescent="0.2">
      <c r="A305" s="10" t="s">
        <v>176</v>
      </c>
      <c r="B305" s="11" t="s">
        <v>34</v>
      </c>
      <c r="C305" s="12">
        <v>14.5</v>
      </c>
      <c r="D305" s="12">
        <v>23.8</v>
      </c>
      <c r="E305" s="12">
        <v>13.6</v>
      </c>
      <c r="F305" s="13">
        <f t="shared" si="65"/>
        <v>326.60000000000002</v>
      </c>
      <c r="G305" s="14">
        <v>0.8</v>
      </c>
      <c r="H305" s="14">
        <v>19.2</v>
      </c>
      <c r="I305" s="12">
        <v>1.4</v>
      </c>
      <c r="J305" s="12">
        <v>0</v>
      </c>
      <c r="K305" s="12">
        <v>0</v>
      </c>
      <c r="L305" s="12">
        <v>0.1</v>
      </c>
      <c r="M305" s="14">
        <v>1.6</v>
      </c>
      <c r="N305" s="14">
        <v>0.2</v>
      </c>
      <c r="O305" s="12">
        <v>2.4</v>
      </c>
      <c r="P305" s="12">
        <v>127.5</v>
      </c>
      <c r="Q305" s="14">
        <v>16.7</v>
      </c>
      <c r="R305" s="14">
        <v>1.7</v>
      </c>
      <c r="S305" s="14">
        <v>2.2000000000000002</v>
      </c>
      <c r="T305" s="14">
        <v>6.6</v>
      </c>
      <c r="U305" s="15">
        <v>262</v>
      </c>
      <c r="V305" s="15">
        <v>2008</v>
      </c>
    </row>
    <row r="306" spans="1:22" ht="21.75" customHeight="1" x14ac:dyDescent="0.2">
      <c r="A306" s="10" t="s">
        <v>212</v>
      </c>
      <c r="B306" s="11">
        <v>150</v>
      </c>
      <c r="C306" s="12">
        <v>8.3000000000000007</v>
      </c>
      <c r="D306" s="12">
        <v>3.6</v>
      </c>
      <c r="E306" s="12">
        <v>52.8</v>
      </c>
      <c r="F306" s="13">
        <f t="shared" si="65"/>
        <v>276.79999999999995</v>
      </c>
      <c r="G306" s="14">
        <v>0</v>
      </c>
      <c r="H306" s="14">
        <v>17.899999999999999</v>
      </c>
      <c r="I306" s="12">
        <v>1.2</v>
      </c>
      <c r="J306" s="12">
        <v>0.1</v>
      </c>
      <c r="K306" s="12">
        <v>0.1</v>
      </c>
      <c r="L306" s="12">
        <v>0</v>
      </c>
      <c r="M306" s="14">
        <v>0</v>
      </c>
      <c r="N306" s="14">
        <v>0.1</v>
      </c>
      <c r="O306" s="12">
        <v>0.5</v>
      </c>
      <c r="P306" s="12">
        <v>40.6</v>
      </c>
      <c r="Q306" s="14">
        <v>7.4</v>
      </c>
      <c r="R306" s="14">
        <v>0.9</v>
      </c>
      <c r="S306" s="14">
        <v>0.4</v>
      </c>
      <c r="T306" s="14">
        <v>0.8</v>
      </c>
      <c r="U306" s="15">
        <v>331</v>
      </c>
      <c r="V306" s="15">
        <v>2008</v>
      </c>
    </row>
    <row r="307" spans="1:22" ht="27" customHeight="1" x14ac:dyDescent="0.2">
      <c r="A307" s="10" t="s">
        <v>183</v>
      </c>
      <c r="B307" s="11">
        <v>200</v>
      </c>
      <c r="C307" s="12">
        <v>1</v>
      </c>
      <c r="D307" s="12">
        <v>1.5</v>
      </c>
      <c r="E307" s="12">
        <v>15.7</v>
      </c>
      <c r="F307" s="13">
        <f t="shared" si="65"/>
        <v>80.3</v>
      </c>
      <c r="G307" s="14">
        <v>0.2</v>
      </c>
      <c r="H307" s="14">
        <v>0.5</v>
      </c>
      <c r="I307" s="12">
        <v>0</v>
      </c>
      <c r="J307" s="12">
        <v>0</v>
      </c>
      <c r="K307" s="12">
        <v>0</v>
      </c>
      <c r="L307" s="12">
        <v>0</v>
      </c>
      <c r="M307" s="14">
        <v>0</v>
      </c>
      <c r="N307" s="14">
        <v>0</v>
      </c>
      <c r="O307" s="12">
        <v>0.2</v>
      </c>
      <c r="P307" s="12">
        <v>13.9</v>
      </c>
      <c r="Q307" s="14">
        <v>7.3</v>
      </c>
      <c r="R307" s="14">
        <v>1.1000000000000001</v>
      </c>
      <c r="S307" s="14">
        <v>0</v>
      </c>
      <c r="T307" s="14">
        <v>0</v>
      </c>
      <c r="U307" s="15">
        <v>402</v>
      </c>
      <c r="V307" s="15">
        <v>2008</v>
      </c>
    </row>
    <row r="308" spans="1:22" ht="21.75" customHeight="1" x14ac:dyDescent="0.2">
      <c r="A308" s="10" t="s">
        <v>35</v>
      </c>
      <c r="B308" s="11">
        <v>40</v>
      </c>
      <c r="C308" s="12">
        <v>2.6</v>
      </c>
      <c r="D308" s="12">
        <v>0.4</v>
      </c>
      <c r="E308" s="12">
        <v>17</v>
      </c>
      <c r="F308" s="13">
        <f t="shared" si="65"/>
        <v>82</v>
      </c>
      <c r="G308" s="14">
        <v>0</v>
      </c>
      <c r="H308" s="14">
        <v>0</v>
      </c>
      <c r="I308" s="12">
        <v>0.9</v>
      </c>
      <c r="J308" s="12">
        <v>0</v>
      </c>
      <c r="K308" s="12">
        <v>0.1</v>
      </c>
      <c r="L308" s="12">
        <v>0</v>
      </c>
      <c r="M308" s="14">
        <v>0</v>
      </c>
      <c r="N308" s="14">
        <v>0.1</v>
      </c>
      <c r="O308" s="12">
        <v>0.3</v>
      </c>
      <c r="P308" s="12">
        <v>34.799999999999997</v>
      </c>
      <c r="Q308" s="14">
        <v>7.6</v>
      </c>
      <c r="R308" s="14">
        <v>1.6</v>
      </c>
      <c r="S308" s="14">
        <v>0.5</v>
      </c>
      <c r="T308" s="14">
        <v>2.2000000000000002</v>
      </c>
      <c r="U308" s="15" t="s">
        <v>139</v>
      </c>
      <c r="V308" s="15">
        <v>2008</v>
      </c>
    </row>
    <row r="309" spans="1:22" ht="21.75" customHeight="1" x14ac:dyDescent="0.2">
      <c r="A309" s="10" t="s">
        <v>37</v>
      </c>
      <c r="B309" s="11">
        <v>40</v>
      </c>
      <c r="C309" s="12">
        <v>3.1</v>
      </c>
      <c r="D309" s="12">
        <v>0.2</v>
      </c>
      <c r="E309" s="12">
        <v>20.100000000000001</v>
      </c>
      <c r="F309" s="13">
        <f t="shared" si="65"/>
        <v>94.600000000000009</v>
      </c>
      <c r="G309" s="14">
        <v>0</v>
      </c>
      <c r="H309" s="14">
        <v>0</v>
      </c>
      <c r="I309" s="12">
        <v>0.8</v>
      </c>
      <c r="J309" s="12">
        <v>0</v>
      </c>
      <c r="K309" s="12">
        <v>0.1</v>
      </c>
      <c r="L309" s="12">
        <v>0</v>
      </c>
      <c r="M309" s="14">
        <v>0</v>
      </c>
      <c r="N309" s="14">
        <v>0.1</v>
      </c>
      <c r="O309" s="12">
        <v>0.6</v>
      </c>
      <c r="P309" s="12">
        <v>33.6</v>
      </c>
      <c r="Q309" s="14">
        <v>13.2</v>
      </c>
      <c r="R309" s="14">
        <v>0.8</v>
      </c>
      <c r="S309" s="14">
        <v>0.3</v>
      </c>
      <c r="T309" s="14">
        <v>0</v>
      </c>
      <c r="U309" s="15" t="s">
        <v>139</v>
      </c>
      <c r="V309" s="15">
        <v>2008</v>
      </c>
    </row>
    <row r="310" spans="1:22" ht="21.75" customHeight="1" x14ac:dyDescent="0.2">
      <c r="A310" s="16" t="s">
        <v>140</v>
      </c>
      <c r="B310" s="4"/>
      <c r="C310" s="13">
        <f>SUM(C303:C309)</f>
        <v>36.300000000000004</v>
      </c>
      <c r="D310" s="13">
        <f t="shared" ref="D310:E310" si="66">SUM(D303:D309)</f>
        <v>35.400000000000006</v>
      </c>
      <c r="E310" s="13">
        <f t="shared" si="66"/>
        <v>151.20000000000002</v>
      </c>
      <c r="F310" s="13">
        <f>(C310+E310)*4+(D310*9)</f>
        <v>1068.6000000000001</v>
      </c>
      <c r="G310" s="17">
        <v>12.6</v>
      </c>
      <c r="H310" s="17">
        <v>181.7</v>
      </c>
      <c r="I310" s="13">
        <v>5.3</v>
      </c>
      <c r="J310" s="13">
        <v>0.1</v>
      </c>
      <c r="K310" s="13">
        <v>0.3</v>
      </c>
      <c r="L310" s="13">
        <v>0.1</v>
      </c>
      <c r="M310" s="17">
        <v>2.2000000000000002</v>
      </c>
      <c r="N310" s="17">
        <v>0.8</v>
      </c>
      <c r="O310" s="13">
        <v>5.9</v>
      </c>
      <c r="P310" s="13">
        <v>344.3</v>
      </c>
      <c r="Q310" s="17">
        <v>80.8</v>
      </c>
      <c r="R310" s="17">
        <v>7.6</v>
      </c>
      <c r="S310" s="17">
        <v>4.5999999999999996</v>
      </c>
      <c r="T310" s="17">
        <v>14.6</v>
      </c>
      <c r="U310" s="18" t="s">
        <v>143</v>
      </c>
      <c r="V310" s="18" t="s">
        <v>143</v>
      </c>
    </row>
    <row r="311" spans="1:22" ht="21.75" customHeight="1" x14ac:dyDescent="0.2">
      <c r="A311" s="7" t="s">
        <v>144</v>
      </c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9"/>
    </row>
    <row r="312" spans="1:22" ht="21.75" customHeight="1" x14ac:dyDescent="0.2">
      <c r="A312" s="10" t="s">
        <v>181</v>
      </c>
      <c r="B312" s="11">
        <v>80</v>
      </c>
      <c r="C312" s="12">
        <v>14.7</v>
      </c>
      <c r="D312" s="12">
        <v>22.6</v>
      </c>
      <c r="E312" s="12">
        <v>20.9</v>
      </c>
      <c r="F312" s="13">
        <f t="shared" ref="F312:F313" si="67">(C312+E312)*4+(D312*9)</f>
        <v>345.79999999999995</v>
      </c>
      <c r="G312" s="14">
        <v>0.1</v>
      </c>
      <c r="H312" s="14">
        <v>96.2</v>
      </c>
      <c r="I312" s="12">
        <v>1.6</v>
      </c>
      <c r="J312" s="12">
        <v>0.4</v>
      </c>
      <c r="K312" s="12">
        <v>0.1</v>
      </c>
      <c r="L312" s="12">
        <v>0.2</v>
      </c>
      <c r="M312" s="14">
        <v>0.4</v>
      </c>
      <c r="N312" s="14">
        <v>0.1</v>
      </c>
      <c r="O312" s="12">
        <v>2.1</v>
      </c>
      <c r="P312" s="12">
        <v>78.8</v>
      </c>
      <c r="Q312" s="14">
        <v>13.4</v>
      </c>
      <c r="R312" s="14">
        <v>0.6</v>
      </c>
      <c r="S312" s="14">
        <v>0.5</v>
      </c>
      <c r="T312" s="14">
        <v>3.1</v>
      </c>
      <c r="U312" s="15">
        <v>471</v>
      </c>
      <c r="V312" s="15">
        <v>2008</v>
      </c>
    </row>
    <row r="313" spans="1:22" ht="22.5" customHeight="1" x14ac:dyDescent="0.2">
      <c r="A313" s="36" t="s">
        <v>223</v>
      </c>
      <c r="B313" s="37">
        <v>200</v>
      </c>
      <c r="C313" s="37" t="s">
        <v>219</v>
      </c>
      <c r="D313" s="37">
        <v>0.2</v>
      </c>
      <c r="E313" s="37">
        <v>20.2</v>
      </c>
      <c r="F313" s="38">
        <f t="shared" si="67"/>
        <v>86.6</v>
      </c>
      <c r="G313" s="39">
        <v>4</v>
      </c>
      <c r="H313" s="39">
        <v>0</v>
      </c>
      <c r="I313" s="37">
        <v>0</v>
      </c>
      <c r="J313" s="37">
        <v>0</v>
      </c>
      <c r="K313" s="37">
        <v>0</v>
      </c>
      <c r="L313" s="37">
        <v>0</v>
      </c>
      <c r="M313" s="39">
        <v>0</v>
      </c>
      <c r="N313" s="39">
        <v>0.1</v>
      </c>
      <c r="O313" s="37">
        <v>0.2</v>
      </c>
      <c r="P313" s="37">
        <v>14</v>
      </c>
      <c r="Q313" s="39">
        <v>8</v>
      </c>
      <c r="R313" s="39">
        <v>2.8</v>
      </c>
      <c r="S313" s="39">
        <v>0.1</v>
      </c>
      <c r="T313" s="39">
        <v>2</v>
      </c>
      <c r="U313" s="39" t="s">
        <v>26</v>
      </c>
      <c r="V313" s="39">
        <v>2008</v>
      </c>
    </row>
    <row r="314" spans="1:22" ht="21.75" customHeight="1" x14ac:dyDescent="0.2">
      <c r="A314" s="16" t="s">
        <v>145</v>
      </c>
      <c r="B314" s="4"/>
      <c r="C314" s="13">
        <f>SUM(C312:C313)</f>
        <v>14.7</v>
      </c>
      <c r="D314" s="13">
        <f t="shared" ref="D314:E314" si="68">SUM(D312:D313)</f>
        <v>22.8</v>
      </c>
      <c r="E314" s="13">
        <f t="shared" si="68"/>
        <v>41.099999999999994</v>
      </c>
      <c r="F314" s="13">
        <f>(C314+E314)*4+(D314*9)</f>
        <v>428.4</v>
      </c>
      <c r="G314" s="17">
        <v>4.0999999999999996</v>
      </c>
      <c r="H314" s="17">
        <v>96.2</v>
      </c>
      <c r="I314" s="13">
        <v>1.6</v>
      </c>
      <c r="J314" s="13">
        <v>0.4</v>
      </c>
      <c r="K314" s="13">
        <v>0.1</v>
      </c>
      <c r="L314" s="13">
        <v>0.2</v>
      </c>
      <c r="M314" s="17">
        <v>0.4</v>
      </c>
      <c r="N314" s="17">
        <v>0.2</v>
      </c>
      <c r="O314" s="13">
        <v>2.2999999999999998</v>
      </c>
      <c r="P314" s="13">
        <v>92.8</v>
      </c>
      <c r="Q314" s="17">
        <v>21.4</v>
      </c>
      <c r="R314" s="17">
        <v>3.4</v>
      </c>
      <c r="S314" s="17">
        <v>0.6</v>
      </c>
      <c r="T314" s="17">
        <v>5.0999999999999996</v>
      </c>
      <c r="U314" s="18" t="s">
        <v>143</v>
      </c>
      <c r="V314" s="18" t="s">
        <v>143</v>
      </c>
    </row>
    <row r="315" spans="1:22" ht="21.75" customHeight="1" x14ac:dyDescent="0.2">
      <c r="A315" s="16" t="s">
        <v>146</v>
      </c>
      <c r="B315" s="19"/>
      <c r="C315" s="13">
        <f>C301+C310+C314</f>
        <v>80.36</v>
      </c>
      <c r="D315" s="13">
        <f t="shared" ref="D315:E315" si="69">D301+D310+D314</f>
        <v>84.100000000000009</v>
      </c>
      <c r="E315" s="13">
        <f t="shared" si="69"/>
        <v>290.15999999999997</v>
      </c>
      <c r="F315" s="13">
        <f>(C315+E315)*4+(D315*9)</f>
        <v>2238.98</v>
      </c>
      <c r="G315" s="17">
        <v>17.399999999999999</v>
      </c>
      <c r="H315" s="17">
        <v>542.20000000000005</v>
      </c>
      <c r="I315" s="13">
        <v>8.8000000000000007</v>
      </c>
      <c r="J315" s="13">
        <v>2.5</v>
      </c>
      <c r="K315" s="13">
        <v>0.5</v>
      </c>
      <c r="L315" s="13">
        <v>0.8</v>
      </c>
      <c r="M315" s="17">
        <v>3</v>
      </c>
      <c r="N315" s="17">
        <v>1.1000000000000001</v>
      </c>
      <c r="O315" s="13">
        <v>8.9</v>
      </c>
      <c r="P315" s="13">
        <v>727.1</v>
      </c>
      <c r="Q315" s="17">
        <v>147.6</v>
      </c>
      <c r="R315" s="17">
        <v>14</v>
      </c>
      <c r="S315" s="17">
        <v>7.1</v>
      </c>
      <c r="T315" s="17">
        <v>47.4</v>
      </c>
      <c r="U315" s="18" t="s">
        <v>143</v>
      </c>
      <c r="V315" s="18" t="s">
        <v>143</v>
      </c>
    </row>
    <row r="318" spans="1:22" ht="18" customHeight="1" x14ac:dyDescent="0.2">
      <c r="A318" s="20" t="s">
        <v>187</v>
      </c>
      <c r="C318" s="21">
        <f>(C78+C103+C126+C152+C178)/5</f>
        <v>27.267999999999994</v>
      </c>
      <c r="D318" s="21">
        <f t="shared" ref="D318:F318" si="70">(D78+D103+D126+D152+D178)/5</f>
        <v>24.42</v>
      </c>
      <c r="E318" s="21">
        <f t="shared" si="70"/>
        <v>109.508</v>
      </c>
      <c r="F318" s="21">
        <f t="shared" si="70"/>
        <v>766.88400000000001</v>
      </c>
      <c r="G318" s="22"/>
      <c r="H318" s="23"/>
      <c r="I318" s="23"/>
      <c r="J318" s="23"/>
      <c r="K318" s="22"/>
      <c r="L318" s="22"/>
      <c r="M318" s="22"/>
      <c r="N318" s="22"/>
    </row>
    <row r="319" spans="1:22" ht="18" customHeight="1" x14ac:dyDescent="0.2">
      <c r="A319" s="20" t="s">
        <v>188</v>
      </c>
      <c r="C319" s="21">
        <f>(C87+C112+C135+C161+C187)/5</f>
        <v>28.140000000000004</v>
      </c>
      <c r="D319" s="21">
        <f t="shared" ref="D319:F319" si="71">(D87+D112+D135+D161+D187)/5</f>
        <v>28.839999999999996</v>
      </c>
      <c r="E319" s="21">
        <f t="shared" si="71"/>
        <v>117.02000000000001</v>
      </c>
      <c r="F319" s="21">
        <f t="shared" si="71"/>
        <v>840.2</v>
      </c>
      <c r="G319" s="22"/>
      <c r="H319" s="23"/>
      <c r="I319" s="23"/>
      <c r="J319" s="23"/>
      <c r="K319" s="22"/>
      <c r="L319" s="22"/>
      <c r="M319" s="22"/>
      <c r="N319" s="22"/>
    </row>
    <row r="320" spans="1:22" ht="18" customHeight="1" x14ac:dyDescent="0.2">
      <c r="A320" s="20" t="s">
        <v>189</v>
      </c>
      <c r="C320" s="21">
        <f>(C91+C116+C139+C165+C191)/5</f>
        <v>13.894</v>
      </c>
      <c r="D320" s="21">
        <f t="shared" ref="D320:F320" si="72">(D91+D116+D139+D165+D191)/5</f>
        <v>14.234</v>
      </c>
      <c r="E320" s="21">
        <f t="shared" si="72"/>
        <v>52.64</v>
      </c>
      <c r="F320" s="21">
        <f t="shared" si="72"/>
        <v>394.24200000000002</v>
      </c>
      <c r="G320" s="22"/>
      <c r="H320" s="22"/>
      <c r="I320" s="22"/>
      <c r="J320" s="22"/>
      <c r="K320" s="22"/>
      <c r="L320" s="22"/>
      <c r="M320" s="22"/>
      <c r="N320" s="22"/>
    </row>
    <row r="321" spans="1:14" ht="18" customHeight="1" x14ac:dyDescent="0.2">
      <c r="A321" s="20" t="s">
        <v>190</v>
      </c>
      <c r="C321" s="21">
        <f>SUM(C318:C320)</f>
        <v>69.302000000000007</v>
      </c>
      <c r="D321" s="21">
        <f t="shared" ref="D321:F321" si="73">SUM(D318:D320)</f>
        <v>67.494</v>
      </c>
      <c r="E321" s="21">
        <f t="shared" si="73"/>
        <v>279.16800000000001</v>
      </c>
      <c r="F321" s="21">
        <f t="shared" si="73"/>
        <v>2001.326</v>
      </c>
      <c r="G321" s="22"/>
      <c r="H321" s="22"/>
      <c r="I321" s="22"/>
      <c r="J321" s="22"/>
      <c r="K321" s="22"/>
      <c r="L321" s="22"/>
      <c r="M321" s="22"/>
      <c r="N321" s="22"/>
    </row>
    <row r="322" spans="1:14" ht="18" customHeight="1" x14ac:dyDescent="0.2">
      <c r="C322" s="21"/>
      <c r="D322" s="21"/>
      <c r="E322" s="21"/>
      <c r="F322" s="21"/>
      <c r="G322" s="23"/>
      <c r="H322" s="23"/>
      <c r="I322" s="23"/>
      <c r="J322" s="23"/>
      <c r="K322" s="23"/>
      <c r="L322" s="23"/>
      <c r="M322" s="23"/>
      <c r="N322" s="23"/>
    </row>
    <row r="323" spans="1:14" ht="18" customHeight="1" x14ac:dyDescent="0.2">
      <c r="A323" s="20" t="s">
        <v>191</v>
      </c>
      <c r="C323" s="21">
        <f>(C203+C227+C252+C276+C301)/5</f>
        <v>25.007999999999999</v>
      </c>
      <c r="D323" s="21">
        <f t="shared" ref="D323:F323" si="74">(D203+D227+D252+D276+D301)/5</f>
        <v>21.86</v>
      </c>
      <c r="E323" s="21">
        <f t="shared" si="74"/>
        <v>114.36800000000001</v>
      </c>
      <c r="F323" s="21">
        <f t="shared" si="74"/>
        <v>754.24399999999991</v>
      </c>
      <c r="G323" s="22"/>
      <c r="H323" s="23"/>
      <c r="I323" s="23"/>
      <c r="J323" s="23"/>
      <c r="K323" s="22"/>
      <c r="L323" s="22"/>
      <c r="M323" s="22"/>
      <c r="N323" s="22"/>
    </row>
    <row r="324" spans="1:14" ht="18" customHeight="1" x14ac:dyDescent="0.2">
      <c r="A324" s="20" t="s">
        <v>192</v>
      </c>
      <c r="C324" s="21">
        <f>(C211+C236+C261+C284+C310)/5</f>
        <v>28.920000000000005</v>
      </c>
      <c r="D324" s="21">
        <f t="shared" ref="D324:F324" si="75">(D211+D236+D261+D284+D310)/5</f>
        <v>29.334000000000003</v>
      </c>
      <c r="E324" s="21">
        <f t="shared" si="75"/>
        <v>121.24000000000001</v>
      </c>
      <c r="F324" s="21">
        <f t="shared" si="75"/>
        <v>864.64599999999996</v>
      </c>
      <c r="G324" s="22"/>
      <c r="H324" s="23"/>
      <c r="I324" s="23"/>
      <c r="J324" s="23"/>
      <c r="K324" s="22"/>
      <c r="L324" s="22"/>
      <c r="M324" s="22"/>
      <c r="N324" s="22"/>
    </row>
    <row r="325" spans="1:14" ht="18" customHeight="1" x14ac:dyDescent="0.2">
      <c r="A325" s="20" t="s">
        <v>193</v>
      </c>
      <c r="C325" s="21">
        <f>(C215+C240+C265+C288+C314)/5</f>
        <v>13.093999999999999</v>
      </c>
      <c r="D325" s="21">
        <f t="shared" ref="D325:F325" si="76">(D215+D240+D265+D288+D314)/5</f>
        <v>14.874000000000001</v>
      </c>
      <c r="E325" s="21">
        <f t="shared" si="76"/>
        <v>52.08</v>
      </c>
      <c r="F325" s="21">
        <f t="shared" si="76"/>
        <v>394.56200000000001</v>
      </c>
      <c r="G325" s="22"/>
      <c r="H325" s="22"/>
      <c r="I325" s="22"/>
      <c r="J325" s="22"/>
      <c r="K325" s="22"/>
      <c r="L325" s="22"/>
      <c r="M325" s="22"/>
      <c r="N325" s="22"/>
    </row>
    <row r="326" spans="1:14" ht="18" customHeight="1" x14ac:dyDescent="0.2">
      <c r="A326" s="20" t="s">
        <v>194</v>
      </c>
      <c r="C326" s="21">
        <f>SUM(C323:C325)</f>
        <v>67.022000000000006</v>
      </c>
      <c r="D326" s="21">
        <f t="shared" ref="D326:F326" si="77">SUM(D323:D325)</f>
        <v>66.067999999999998</v>
      </c>
      <c r="E326" s="21">
        <f t="shared" si="77"/>
        <v>287.68799999999999</v>
      </c>
      <c r="F326" s="21">
        <f t="shared" si="77"/>
        <v>2013.4519999999998</v>
      </c>
      <c r="G326" s="22"/>
      <c r="H326" s="22"/>
      <c r="I326" s="22"/>
      <c r="J326" s="22"/>
      <c r="K326" s="22"/>
      <c r="L326" s="22"/>
      <c r="M326" s="22"/>
      <c r="N326" s="22"/>
    </row>
    <row r="327" spans="1:14" ht="18" customHeight="1" x14ac:dyDescent="0.2">
      <c r="C327" s="21"/>
      <c r="D327" s="21"/>
      <c r="E327" s="21"/>
      <c r="F327" s="21"/>
    </row>
    <row r="328" spans="1:14" ht="18" customHeight="1" x14ac:dyDescent="0.2">
      <c r="A328" s="20" t="s">
        <v>195</v>
      </c>
      <c r="C328" s="21">
        <f>(C318+C323)/2</f>
        <v>26.137999999999998</v>
      </c>
      <c r="D328" s="21">
        <f t="shared" ref="D328:F328" si="78">(D318+D323)/2</f>
        <v>23.14</v>
      </c>
      <c r="E328" s="21">
        <f t="shared" si="78"/>
        <v>111.938</v>
      </c>
      <c r="F328" s="21">
        <f t="shared" si="78"/>
        <v>760.56399999999996</v>
      </c>
    </row>
    <row r="329" spans="1:14" ht="18" customHeight="1" x14ac:dyDescent="0.2">
      <c r="A329" s="20" t="s">
        <v>196</v>
      </c>
      <c r="C329" s="21">
        <f>(C319+C324)/2</f>
        <v>28.530000000000005</v>
      </c>
      <c r="D329" s="21">
        <f t="shared" ref="D329:F329" si="79">(D319+D324)/2</f>
        <v>29.087</v>
      </c>
      <c r="E329" s="21">
        <f t="shared" si="79"/>
        <v>119.13000000000001</v>
      </c>
      <c r="F329" s="21">
        <f t="shared" si="79"/>
        <v>852.423</v>
      </c>
    </row>
    <row r="330" spans="1:14" ht="18" customHeight="1" x14ac:dyDescent="0.2">
      <c r="A330" s="20" t="s">
        <v>197</v>
      </c>
      <c r="C330" s="21">
        <f>(C320+C325)/2</f>
        <v>13.494</v>
      </c>
      <c r="D330" s="21">
        <f t="shared" ref="D330:F330" si="80">(D320+D325)/2</f>
        <v>14.554</v>
      </c>
      <c r="E330" s="21">
        <f t="shared" si="80"/>
        <v>52.36</v>
      </c>
      <c r="F330" s="21">
        <f t="shared" si="80"/>
        <v>394.40200000000004</v>
      </c>
    </row>
    <row r="331" spans="1:14" ht="18" customHeight="1" x14ac:dyDescent="0.2">
      <c r="A331" s="20" t="s">
        <v>198</v>
      </c>
      <c r="C331" s="21">
        <f>SUM(C328:C330)</f>
        <v>68.162000000000006</v>
      </c>
      <c r="D331" s="21">
        <f t="shared" ref="D331:F331" si="81">SUM(D328:D330)</f>
        <v>66.781000000000006</v>
      </c>
      <c r="E331" s="21">
        <f t="shared" si="81"/>
        <v>283.428</v>
      </c>
      <c r="F331" s="21">
        <f t="shared" si="81"/>
        <v>2007.3890000000001</v>
      </c>
    </row>
    <row r="334" spans="1:14" hidden="1" x14ac:dyDescent="0.2">
      <c r="C334" s="45" t="s">
        <v>199</v>
      </c>
      <c r="D334" s="45"/>
      <c r="E334" s="45"/>
      <c r="F334" s="45"/>
    </row>
    <row r="335" spans="1:14" hidden="1" x14ac:dyDescent="0.2">
      <c r="C335" s="32" t="s">
        <v>200</v>
      </c>
      <c r="D335" s="24" t="s">
        <v>201</v>
      </c>
      <c r="E335" s="24" t="s">
        <v>202</v>
      </c>
      <c r="F335" s="24" t="s">
        <v>203</v>
      </c>
    </row>
    <row r="336" spans="1:14" hidden="1" x14ac:dyDescent="0.2">
      <c r="B336" s="2" t="s">
        <v>207</v>
      </c>
      <c r="C336" s="25">
        <v>19.25</v>
      </c>
      <c r="D336" s="26">
        <v>19.75</v>
      </c>
      <c r="E336" s="26">
        <v>83.75</v>
      </c>
      <c r="F336" s="26">
        <v>587.5</v>
      </c>
    </row>
    <row r="337" spans="2:10" hidden="1" x14ac:dyDescent="0.2">
      <c r="B337" s="2" t="s">
        <v>208</v>
      </c>
      <c r="C337" s="25">
        <v>26.95</v>
      </c>
      <c r="D337" s="26">
        <v>27.65</v>
      </c>
      <c r="E337" s="26">
        <v>117.25</v>
      </c>
      <c r="F337" s="26">
        <v>822.5</v>
      </c>
    </row>
    <row r="338" spans="2:10" hidden="1" x14ac:dyDescent="0.2">
      <c r="B338" s="2" t="s">
        <v>209</v>
      </c>
      <c r="C338" s="25">
        <v>11.55</v>
      </c>
      <c r="D338" s="25">
        <v>11.85</v>
      </c>
      <c r="E338" s="25">
        <v>50.25</v>
      </c>
      <c r="F338" s="25">
        <v>352.5</v>
      </c>
    </row>
    <row r="339" spans="2:10" hidden="1" x14ac:dyDescent="0.2">
      <c r="B339" s="2" t="s">
        <v>210</v>
      </c>
      <c r="C339" s="25">
        <v>57.75</v>
      </c>
      <c r="D339" s="25">
        <v>59.25</v>
      </c>
      <c r="E339" s="25">
        <v>251.25</v>
      </c>
      <c r="F339" s="25">
        <v>1762.5</v>
      </c>
    </row>
    <row r="340" spans="2:10" hidden="1" x14ac:dyDescent="0.2"/>
    <row r="341" spans="2:10" hidden="1" x14ac:dyDescent="0.2">
      <c r="C341" s="46" t="s">
        <v>204</v>
      </c>
      <c r="D341" s="46"/>
      <c r="E341" s="46"/>
      <c r="F341" s="46"/>
    </row>
    <row r="342" spans="2:10" hidden="1" x14ac:dyDescent="0.2">
      <c r="C342" s="33" t="s">
        <v>200</v>
      </c>
      <c r="D342" s="27" t="s">
        <v>201</v>
      </c>
      <c r="E342" s="27" t="s">
        <v>202</v>
      </c>
      <c r="F342" s="27" t="s">
        <v>203</v>
      </c>
    </row>
    <row r="343" spans="2:10" hidden="1" x14ac:dyDescent="0.2">
      <c r="B343" s="2" t="s">
        <v>207</v>
      </c>
      <c r="C343" s="28">
        <f>C318*100/C336-100</f>
        <v>41.651948051948011</v>
      </c>
      <c r="D343" s="28">
        <f t="shared" ref="D343:F343" si="82">D318*100/D336-100</f>
        <v>23.64556962025317</v>
      </c>
      <c r="E343" s="28">
        <f t="shared" si="82"/>
        <v>30.75582089552239</v>
      </c>
      <c r="F343" s="28">
        <f t="shared" si="82"/>
        <v>30.533446808510632</v>
      </c>
      <c r="G343" s="29"/>
      <c r="H343" s="29"/>
      <c r="I343" s="29"/>
      <c r="J343" s="29"/>
    </row>
    <row r="344" spans="2:10" hidden="1" x14ac:dyDescent="0.2">
      <c r="B344" s="2" t="s">
        <v>208</v>
      </c>
      <c r="C344" s="28">
        <f>C319*100/C337-100</f>
        <v>4.4155844155844335</v>
      </c>
      <c r="D344" s="28">
        <f t="shared" ref="D344:F344" si="83">D319*100/D337-100</f>
        <v>4.3037974683544178</v>
      </c>
      <c r="E344" s="28">
        <f t="shared" si="83"/>
        <v>-0.19616204690829875</v>
      </c>
      <c r="F344" s="28">
        <f t="shared" si="83"/>
        <v>2.1519756838905835</v>
      </c>
      <c r="G344" s="29"/>
      <c r="H344" s="29"/>
      <c r="I344" s="29"/>
      <c r="J344" s="29"/>
    </row>
    <row r="345" spans="2:10" hidden="1" x14ac:dyDescent="0.2">
      <c r="B345" s="2" t="s">
        <v>209</v>
      </c>
      <c r="C345" s="28">
        <f>C320*100/C338-100</f>
        <v>20.294372294372295</v>
      </c>
      <c r="D345" s="28">
        <f t="shared" ref="D345:F345" si="84">D320*100/D338-100</f>
        <v>20.118143459915629</v>
      </c>
      <c r="E345" s="28">
        <f t="shared" si="84"/>
        <v>4.756218905472636</v>
      </c>
      <c r="F345" s="28">
        <f t="shared" si="84"/>
        <v>11.841702127659588</v>
      </c>
      <c r="G345" s="29"/>
      <c r="H345" s="29"/>
      <c r="I345" s="29"/>
      <c r="J345" s="29"/>
    </row>
    <row r="346" spans="2:10" hidden="1" x14ac:dyDescent="0.2">
      <c r="B346" s="2" t="s">
        <v>210</v>
      </c>
      <c r="C346" s="28">
        <f>C321*100/C339-100</f>
        <v>20.003463203463212</v>
      </c>
      <c r="D346" s="28">
        <f t="shared" ref="D346:F346" si="85">D321*100/D339-100</f>
        <v>13.9139240506329</v>
      </c>
      <c r="E346" s="28">
        <f t="shared" si="85"/>
        <v>11.111641791044775</v>
      </c>
      <c r="F346" s="28">
        <f t="shared" si="85"/>
        <v>13.550411347517738</v>
      </c>
      <c r="G346" s="29"/>
      <c r="H346" s="29"/>
      <c r="I346" s="29"/>
      <c r="J346" s="29"/>
    </row>
    <row r="347" spans="2:10" hidden="1" x14ac:dyDescent="0.2">
      <c r="C347" s="30"/>
      <c r="D347" s="30"/>
      <c r="E347" s="30"/>
      <c r="F347" s="30"/>
    </row>
    <row r="348" spans="2:10" hidden="1" x14ac:dyDescent="0.2">
      <c r="C348" s="46" t="s">
        <v>205</v>
      </c>
      <c r="D348" s="46"/>
      <c r="E348" s="46"/>
      <c r="F348" s="46"/>
    </row>
    <row r="349" spans="2:10" hidden="1" x14ac:dyDescent="0.2">
      <c r="C349" s="33" t="s">
        <v>200</v>
      </c>
      <c r="D349" s="27" t="s">
        <v>201</v>
      </c>
      <c r="E349" s="27" t="s">
        <v>202</v>
      </c>
      <c r="F349" s="27" t="s">
        <v>203</v>
      </c>
    </row>
    <row r="350" spans="2:10" hidden="1" x14ac:dyDescent="0.2">
      <c r="B350" s="2" t="s">
        <v>207</v>
      </c>
      <c r="C350" s="28">
        <f>C323*100/C336-100</f>
        <v>29.911688311688295</v>
      </c>
      <c r="D350" s="28">
        <f t="shared" ref="D350:F350" si="86">D323*100/D336-100</f>
        <v>10.683544303797461</v>
      </c>
      <c r="E350" s="28">
        <f t="shared" si="86"/>
        <v>36.55880597014928</v>
      </c>
      <c r="F350" s="28">
        <f t="shared" si="86"/>
        <v>28.381957446808514</v>
      </c>
    </row>
    <row r="351" spans="2:10" hidden="1" x14ac:dyDescent="0.2">
      <c r="B351" s="2" t="s">
        <v>208</v>
      </c>
      <c r="C351" s="28">
        <f>C324*100/C337-100</f>
        <v>7.3098330241187597</v>
      </c>
      <c r="D351" s="28">
        <f t="shared" ref="D351:F351" si="87">D324*100/D337-100</f>
        <v>6.0904159132007436</v>
      </c>
      <c r="E351" s="28">
        <f t="shared" si="87"/>
        <v>3.4029850746268693</v>
      </c>
      <c r="F351" s="28">
        <f t="shared" si="87"/>
        <v>5.1241337386018131</v>
      </c>
    </row>
    <row r="352" spans="2:10" hidden="1" x14ac:dyDescent="0.2">
      <c r="B352" s="2" t="s">
        <v>209</v>
      </c>
      <c r="C352" s="28">
        <f>C325*100/C338-100</f>
        <v>13.367965367965354</v>
      </c>
      <c r="D352" s="28">
        <f t="shared" ref="D352:F352" si="88">D325*100/D338-100</f>
        <v>25.51898734177216</v>
      </c>
      <c r="E352" s="28">
        <f t="shared" si="88"/>
        <v>3.641791044776113</v>
      </c>
      <c r="F352" s="28">
        <f t="shared" si="88"/>
        <v>11.932482269503552</v>
      </c>
    </row>
    <row r="353" spans="2:6" hidden="1" x14ac:dyDescent="0.2">
      <c r="B353" s="2" t="s">
        <v>210</v>
      </c>
      <c r="C353" s="28">
        <f>C326*100/C339-100</f>
        <v>16.055411255411272</v>
      </c>
      <c r="D353" s="28">
        <f t="shared" ref="D353:F353" si="89">D326*100/D339-100</f>
        <v>11.507172995780593</v>
      </c>
      <c r="E353" s="28">
        <f t="shared" si="89"/>
        <v>14.502686567164176</v>
      </c>
      <c r="F353" s="28">
        <f t="shared" si="89"/>
        <v>14.238411347517726</v>
      </c>
    </row>
    <row r="354" spans="2:6" hidden="1" x14ac:dyDescent="0.2">
      <c r="C354" s="30"/>
      <c r="D354" s="30"/>
      <c r="E354" s="30"/>
      <c r="F354" s="30"/>
    </row>
    <row r="355" spans="2:6" hidden="1" x14ac:dyDescent="0.2">
      <c r="C355" s="46" t="s">
        <v>206</v>
      </c>
      <c r="D355" s="46"/>
      <c r="E355" s="46"/>
      <c r="F355" s="46"/>
    </row>
    <row r="356" spans="2:6" hidden="1" x14ac:dyDescent="0.2">
      <c r="C356" s="33" t="s">
        <v>200</v>
      </c>
      <c r="D356" s="27" t="s">
        <v>201</v>
      </c>
      <c r="E356" s="27" t="s">
        <v>202</v>
      </c>
      <c r="F356" s="27" t="s">
        <v>203</v>
      </c>
    </row>
    <row r="357" spans="2:6" hidden="1" x14ac:dyDescent="0.2">
      <c r="B357" s="2" t="s">
        <v>207</v>
      </c>
      <c r="C357" s="28">
        <f>(C343+C350)/2</f>
        <v>35.781818181818153</v>
      </c>
      <c r="D357" s="28">
        <f t="shared" ref="D357:F357" si="90">(D343+D350)/2</f>
        <v>17.164556962025316</v>
      </c>
      <c r="E357" s="28">
        <f t="shared" si="90"/>
        <v>33.657313432835835</v>
      </c>
      <c r="F357" s="28">
        <f t="shared" si="90"/>
        <v>29.457702127659573</v>
      </c>
    </row>
    <row r="358" spans="2:6" hidden="1" x14ac:dyDescent="0.2">
      <c r="B358" s="2" t="s">
        <v>208</v>
      </c>
      <c r="C358" s="28">
        <f>(C344+C351)/2</f>
        <v>5.8627087198515966</v>
      </c>
      <c r="D358" s="28">
        <f t="shared" ref="D358:F358" si="91">(D344+D351)/2</f>
        <v>5.1971066907775807</v>
      </c>
      <c r="E358" s="28">
        <f t="shared" si="91"/>
        <v>1.6034115138592853</v>
      </c>
      <c r="F358" s="28">
        <f t="shared" si="91"/>
        <v>3.6380547112461983</v>
      </c>
    </row>
    <row r="359" spans="2:6" hidden="1" x14ac:dyDescent="0.2">
      <c r="B359" s="2" t="s">
        <v>209</v>
      </c>
      <c r="C359" s="28">
        <f>(C345+C352)/2</f>
        <v>16.831168831168824</v>
      </c>
      <c r="D359" s="28">
        <f t="shared" ref="D359:F359" si="92">(D345+D352)/2</f>
        <v>22.818565400843895</v>
      </c>
      <c r="E359" s="28">
        <f t="shared" si="92"/>
        <v>4.1990049751243745</v>
      </c>
      <c r="F359" s="28">
        <f t="shared" si="92"/>
        <v>11.88709219858157</v>
      </c>
    </row>
    <row r="360" spans="2:6" hidden="1" x14ac:dyDescent="0.2">
      <c r="B360" s="2" t="s">
        <v>210</v>
      </c>
      <c r="C360" s="28">
        <f>(C346+C353)/2</f>
        <v>18.029437229437242</v>
      </c>
      <c r="D360" s="28">
        <f t="shared" ref="D360:F360" si="93">(D346+D353)/2</f>
        <v>12.710548523206747</v>
      </c>
      <c r="E360" s="28">
        <f t="shared" si="93"/>
        <v>12.807164179104475</v>
      </c>
      <c r="F360" s="28">
        <f t="shared" si="93"/>
        <v>13.894411347517732</v>
      </c>
    </row>
    <row r="361" spans="2:6" hidden="1" x14ac:dyDescent="0.2">
      <c r="C361" s="30"/>
      <c r="D361" s="30"/>
      <c r="E361" s="30"/>
      <c r="F361" s="30"/>
    </row>
    <row r="362" spans="2:6" x14ac:dyDescent="0.2">
      <c r="C362" s="30"/>
      <c r="D362" s="30"/>
      <c r="E362" s="30"/>
      <c r="F362" s="30"/>
    </row>
    <row r="363" spans="2:6" x14ac:dyDescent="0.2">
      <c r="C363" s="30"/>
      <c r="D363" s="30"/>
      <c r="E363" s="30"/>
      <c r="F363" s="30"/>
    </row>
  </sheetData>
  <autoFilter ref="A65:V315"/>
  <mergeCells count="64">
    <mergeCell ref="G269:T269"/>
    <mergeCell ref="U269:U270"/>
    <mergeCell ref="V269:V270"/>
    <mergeCell ref="A243:A244"/>
    <mergeCell ref="B243:B244"/>
    <mergeCell ref="C243:F243"/>
    <mergeCell ref="G243:T243"/>
    <mergeCell ref="U243:U244"/>
    <mergeCell ref="V243:V244"/>
    <mergeCell ref="A292:A293"/>
    <mergeCell ref="B292:B293"/>
    <mergeCell ref="C292:F292"/>
    <mergeCell ref="A269:A270"/>
    <mergeCell ref="B269:B270"/>
    <mergeCell ref="C269:F269"/>
    <mergeCell ref="G119:T119"/>
    <mergeCell ref="U119:U120"/>
    <mergeCell ref="V119:V120"/>
    <mergeCell ref="A143:A144"/>
    <mergeCell ref="B143:B144"/>
    <mergeCell ref="C143:F143"/>
    <mergeCell ref="G143:T143"/>
    <mergeCell ref="V218:V219"/>
    <mergeCell ref="A69:A70"/>
    <mergeCell ref="B69:B70"/>
    <mergeCell ref="C69:F69"/>
    <mergeCell ref="G69:T69"/>
    <mergeCell ref="U69:U70"/>
    <mergeCell ref="V69:V70"/>
    <mergeCell ref="A94:A95"/>
    <mergeCell ref="B94:B95"/>
    <mergeCell ref="C94:F94"/>
    <mergeCell ref="G94:T94"/>
    <mergeCell ref="U94:U95"/>
    <mergeCell ref="V94:V95"/>
    <mergeCell ref="A119:A120"/>
    <mergeCell ref="B119:B120"/>
    <mergeCell ref="C119:F119"/>
    <mergeCell ref="A218:A219"/>
    <mergeCell ref="B218:B219"/>
    <mergeCell ref="C218:F218"/>
    <mergeCell ref="G218:T218"/>
    <mergeCell ref="U218:U219"/>
    <mergeCell ref="C348:F348"/>
    <mergeCell ref="C355:F355"/>
    <mergeCell ref="U143:U144"/>
    <mergeCell ref="V143:V144"/>
    <mergeCell ref="A169:A170"/>
    <mergeCell ref="B169:B170"/>
    <mergeCell ref="C169:F169"/>
    <mergeCell ref="G169:T169"/>
    <mergeCell ref="U169:U170"/>
    <mergeCell ref="V169:V170"/>
    <mergeCell ref="A194:A195"/>
    <mergeCell ref="B194:B195"/>
    <mergeCell ref="C194:F194"/>
    <mergeCell ref="G194:T194"/>
    <mergeCell ref="U194:U195"/>
    <mergeCell ref="V194:V195"/>
    <mergeCell ref="G292:T292"/>
    <mergeCell ref="U292:U293"/>
    <mergeCell ref="V292:V293"/>
    <mergeCell ref="C334:F334"/>
    <mergeCell ref="C341:F341"/>
  </mergeCells>
  <pageMargins left="0.39" right="0.39" top="0.39" bottom="0.39" header="0" footer="0"/>
  <pageSetup paperSize="9" scale="81" fitToHeight="0" orientation="landscape" horizontalDpi="300" verticalDpi="300" r:id="rId1"/>
  <rowBreaks count="10" manualBreakCount="10">
    <brk id="92" max="16383" man="1"/>
    <brk id="117" max="16383" man="1"/>
    <brk id="140" max="16383" man="1"/>
    <brk id="166" max="16383" man="1"/>
    <brk id="192" max="16383" man="1"/>
    <brk id="216" max="16383" man="1"/>
    <brk id="241" max="16383" man="1"/>
    <brk id="267" max="16383" man="1"/>
    <brk id="289" max="16383" man="1"/>
    <brk id="31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gosteva</cp:lastModifiedBy>
  <cp:lastPrinted>2020-11-10T09:56:36Z</cp:lastPrinted>
  <dcterms:modified xsi:type="dcterms:W3CDTF">2022-03-31T09:04:00Z</dcterms:modified>
</cp:coreProperties>
</file>